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1670" windowHeight="4635"/>
  </bookViews>
  <sheets>
    <sheet name="soal UTS" sheetId="1" r:id="rId1"/>
    <sheet name="Sheet6" sheetId="6" state="hidden" r:id="rId2"/>
    <sheet name="Sheet7" sheetId="7" state="hidden" r:id="rId3"/>
    <sheet name="jawaban kasus1" sheetId="2" r:id="rId4"/>
    <sheet name="jawaban kasus2" sheetId="3" r:id="rId5"/>
    <sheet name="jawaban kasus3" sheetId="4" r:id="rId6"/>
    <sheet name="jawaban kasus 4" sheetId="5" r:id="rId7"/>
  </sheets>
  <externalReferences>
    <externalReference r:id="rId8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0" i="1"/>
  <c r="B90"/>
  <c r="D78"/>
  <c r="D79" s="1"/>
  <c r="D80" s="1"/>
  <c r="D81" s="1"/>
  <c r="D82" s="1"/>
  <c r="D83" s="1"/>
  <c r="D84" s="1"/>
  <c r="D85" s="1"/>
  <c r="D86" s="1"/>
  <c r="D87" s="1"/>
  <c r="D88" s="1"/>
  <c r="D89" s="1"/>
  <c r="D37"/>
  <c r="D36"/>
  <c r="B90" i="4" l="1"/>
  <c r="B92"/>
  <c r="B74"/>
  <c r="C75"/>
  <c r="B76"/>
  <c r="C56"/>
  <c r="B57"/>
  <c r="B41"/>
  <c r="B96"/>
  <c r="B97" s="1"/>
  <c r="B98" s="1"/>
  <c r="B91"/>
  <c r="B80"/>
  <c r="B81" s="1"/>
  <c r="B82" s="1"/>
  <c r="B83" s="1"/>
  <c r="B84" s="1"/>
  <c r="B85" s="1"/>
  <c r="B86" s="1"/>
  <c r="B61"/>
  <c r="B62" s="1"/>
  <c r="B63" s="1"/>
  <c r="B64" s="1"/>
  <c r="B65" s="1"/>
  <c r="B66" s="1"/>
  <c r="B67" s="1"/>
  <c r="B68" s="1"/>
  <c r="B69" s="1"/>
  <c r="B70" s="1"/>
  <c r="B46"/>
  <c r="B47" s="1"/>
  <c r="B48" s="1"/>
  <c r="B49" s="1"/>
  <c r="B50" s="1"/>
  <c r="B51" s="1"/>
  <c r="B29"/>
  <c r="B30" s="1"/>
  <c r="B31" s="1"/>
  <c r="B32" s="1"/>
  <c r="B33" s="1"/>
  <c r="B34" s="1"/>
  <c r="B35" s="1"/>
  <c r="C21"/>
  <c r="B15"/>
  <c r="B16" s="1"/>
  <c r="B17" s="1"/>
  <c r="B18" s="1"/>
  <c r="B14"/>
  <c r="C6"/>
</calcChain>
</file>

<file path=xl/sharedStrings.xml><?xml version="1.0" encoding="utf-8"?>
<sst xmlns="http://schemas.openxmlformats.org/spreadsheetml/2006/main" count="392" uniqueCount="277">
  <si>
    <t>untuk setiap unit produk X sbb</t>
  </si>
  <si>
    <t xml:space="preserve">a. Bahan Baku A seharga </t>
  </si>
  <si>
    <t xml:space="preserve">b. Bahan baku B seharga </t>
  </si>
  <si>
    <t xml:space="preserve">c. Bahan baku C seharga </t>
  </si>
  <si>
    <t xml:space="preserve">d. Tenaga Kerja Langsung TKL </t>
  </si>
  <si>
    <t xml:space="preserve">Gaji pimpinan perusahaan setiap bulan </t>
  </si>
  <si>
    <t>Soal kasus 1 :</t>
  </si>
  <si>
    <t>a. Berapa waktu keterikatan dana dalam masing masing unsur modal</t>
  </si>
  <si>
    <t>b. Berapakebutuhan modal kerja yang ditanamkan pada masing 2 unsur modal kerja</t>
  </si>
  <si>
    <t>Komponen</t>
  </si>
  <si>
    <t>Persekot</t>
  </si>
  <si>
    <t>Proses</t>
  </si>
  <si>
    <t>Cek Ulang</t>
  </si>
  <si>
    <t>Penjualan</t>
  </si>
  <si>
    <t xml:space="preserve">Waktu Dana </t>
  </si>
  <si>
    <t>Modal Kerja</t>
  </si>
  <si>
    <t>(kredit)</t>
  </si>
  <si>
    <t>Produksi</t>
  </si>
  <si>
    <t>Kualitas</t>
  </si>
  <si>
    <t>Kredit</t>
  </si>
  <si>
    <t>Terikat</t>
  </si>
  <si>
    <t>a. WAKTU KETERIKATAN  MASING MASING UNSUR MODAL KERJA</t>
  </si>
  <si>
    <t>BB A</t>
  </si>
  <si>
    <t>BB B</t>
  </si>
  <si>
    <t>BB C</t>
  </si>
  <si>
    <t>TKL</t>
  </si>
  <si>
    <t>Gaji pimpinan</t>
  </si>
  <si>
    <t>DATA PRODUKSI</t>
  </si>
  <si>
    <t>Jumlah Produksi Perhari</t>
  </si>
  <si>
    <t>Jumlah Produksi Perbulan ( 300 hari : 12 bulan )</t>
  </si>
  <si>
    <t>PERHITUNGAN KEBUTUHAN MODAL KERJA</t>
  </si>
  <si>
    <t>Biaya</t>
  </si>
  <si>
    <t xml:space="preserve">Kebutuhan </t>
  </si>
  <si>
    <t>Waktu Dana</t>
  </si>
  <si>
    <t>Kebutuhan</t>
  </si>
  <si>
    <t>Perunit</t>
  </si>
  <si>
    <t>Kas Perhari</t>
  </si>
  <si>
    <t>Kas Minimal</t>
  </si>
  <si>
    <t>HPP/unit</t>
  </si>
  <si>
    <t>Biaya Operasional</t>
  </si>
  <si>
    <t>Beban listrik dan telepon</t>
  </si>
  <si>
    <t>Beban Administrasi</t>
  </si>
  <si>
    <t xml:space="preserve">Beban Listrik dan telepon perbln </t>
  </si>
  <si>
    <t xml:space="preserve">Beban administrasi setiap bulan </t>
  </si>
  <si>
    <t xml:space="preserve">Dalam  satu bulan perusahaan bekerja selama 25 hari kerja. Unsur unsur biaya yang dibebankan </t>
  </si>
  <si>
    <t>mohon dijawab pada sheet " jawaban kasus 1 "</t>
  </si>
  <si>
    <t>SOAL KASUS 2</t>
  </si>
  <si>
    <t>Modal awal yang dimiliki rumah dan tanah yang dijadikan ruang produksi dan sekaligus kantor</t>
  </si>
  <si>
    <t>soal kasus 2 :</t>
  </si>
  <si>
    <t xml:space="preserve">a. Hitung modal sendiri </t>
  </si>
  <si>
    <t xml:space="preserve">JAWABAN KASUS2 </t>
  </si>
  <si>
    <t>a. Hitung modal sendiri</t>
  </si>
  <si>
    <t>Jenis Modal</t>
  </si>
  <si>
    <t xml:space="preserve">Gedung </t>
  </si>
  <si>
    <t>Kas (uang tunai)</t>
  </si>
  <si>
    <t>Nilai</t>
  </si>
  <si>
    <t>Jumlah MODAL SENDIRI</t>
  </si>
  <si>
    <t>Tambahan data :</t>
  </si>
  <si>
    <t>untuk mendukung kegiatan operasional perusahaan membutuhkan aset tetap sprti sbb:</t>
  </si>
  <si>
    <t>Merebahilitasi tempat usaha</t>
  </si>
  <si>
    <t>Mesin mesin :</t>
  </si>
  <si>
    <t>Peralatan kantor (meja, kursi, rak dll)</t>
  </si>
  <si>
    <t>Karena kas yg tersedia tidak mencukupi untuk kebutuhan modal kerja dan aset tetap</t>
  </si>
  <si>
    <t>b. Mencari kebutuhan investasi awal</t>
  </si>
  <si>
    <t>c. Menhitung Besarnya pinjaman Modal Kerja</t>
  </si>
  <si>
    <t>d. Membuat neraca awal tahun</t>
  </si>
  <si>
    <t>b. Mencari Kebutuhan Investasi Awal</t>
  </si>
  <si>
    <t>Keterangan</t>
  </si>
  <si>
    <t>Jumlah</t>
  </si>
  <si>
    <t>Aset Tetap :</t>
  </si>
  <si>
    <t>a. Rehabilitasi gedung</t>
  </si>
  <si>
    <t>b. Mesin mesin</t>
  </si>
  <si>
    <t xml:space="preserve">      1. Mesin 1</t>
  </si>
  <si>
    <t xml:space="preserve">      2. Mesin 2</t>
  </si>
  <si>
    <t>Kebutuhan Investasi awal</t>
  </si>
  <si>
    <t>c. Menghitung Besarnya pinjaman Modal Kerja</t>
  </si>
  <si>
    <t>Kas tersedia</t>
  </si>
  <si>
    <t>Alokasi Dana : (pengeluaran)</t>
  </si>
  <si>
    <t xml:space="preserve">  - DP Kendaraan </t>
  </si>
  <si>
    <t xml:space="preserve">  - Rehabilitasi Gedung</t>
  </si>
  <si>
    <t xml:space="preserve">  - Mesin mesin</t>
  </si>
  <si>
    <t xml:space="preserve">  - Peralatan</t>
  </si>
  <si>
    <t>Jumlah Pengeluaran</t>
  </si>
  <si>
    <t>Sisa Kas</t>
  </si>
  <si>
    <t>Kebutuhan MK</t>
  </si>
  <si>
    <t>Kekurangan MK</t>
  </si>
  <si>
    <t>d. Neraca Awal tahun</t>
  </si>
  <si>
    <t>ASET</t>
  </si>
  <si>
    <t>Aset lancar :</t>
  </si>
  <si>
    <t>KEWAJIBAN dan EQUITAS</t>
  </si>
  <si>
    <t>Hutang :</t>
  </si>
  <si>
    <t>- Hutang MK</t>
  </si>
  <si>
    <t>- Hutang Kendaraan</t>
  </si>
  <si>
    <t>Modal Sendiri</t>
  </si>
  <si>
    <t>- Tanah</t>
  </si>
  <si>
    <t>- Gedung</t>
  </si>
  <si>
    <t>- Mesin mesin</t>
  </si>
  <si>
    <t>- Kendaraan</t>
  </si>
  <si>
    <t>- Peralatan Kantor</t>
  </si>
  <si>
    <t>Total ASET</t>
  </si>
  <si>
    <t>Total Kwjb &amp;Equitas</t>
  </si>
  <si>
    <t>NERACA AWAL</t>
  </si>
  <si>
    <t>PER JANUARI TAHUN 2021</t>
  </si>
  <si>
    <t>Tabel Jenis Aset tetap dan metode depresiasi</t>
  </si>
  <si>
    <t>Aset Tetap</t>
  </si>
  <si>
    <t>Harga Perolehan</t>
  </si>
  <si>
    <t>Usia Produktif</t>
  </si>
  <si>
    <t>Nilai Sisa</t>
  </si>
  <si>
    <t>Metode Depresias</t>
  </si>
  <si>
    <t>Gedung</t>
  </si>
  <si>
    <t>tahun</t>
  </si>
  <si>
    <t>SLN</t>
  </si>
  <si>
    <t>Mesin-mesin</t>
  </si>
  <si>
    <t>SYD</t>
  </si>
  <si>
    <t>Kendaraan</t>
  </si>
  <si>
    <t>DDB</t>
  </si>
  <si>
    <t>Peralatan Kantor</t>
  </si>
  <si>
    <t>SLN : Straight Line Methode</t>
  </si>
  <si>
    <t>SYD : Sum of the Year Digit</t>
  </si>
  <si>
    <t>DDB :Double Declining Balance</t>
  </si>
  <si>
    <t>Dikasus 3 ini</t>
  </si>
  <si>
    <t>1. buatlah perhitungan angsuran modal kerja serta angsuran hutang modal kerja</t>
  </si>
  <si>
    <t xml:space="preserve">2. Buatlah data hutang kendaraan serta angsuran hutang </t>
  </si>
  <si>
    <t>3. Buatlah tabel depresiasi kendaraan, gedung, mesin- mesin dan peralatan kantor</t>
  </si>
  <si>
    <t>CV MAJU JAYA, akan menyusun laporan keuangan dan membutuhkan data angsuran hutang</t>
  </si>
  <si>
    <t>Harga perolehan disesuai dengan hitungan anda</t>
  </si>
  <si>
    <t>JAWABAN KASUS 3</t>
  </si>
  <si>
    <t>1. Data hutang Modal Kerja</t>
  </si>
  <si>
    <t xml:space="preserve">Hutang </t>
  </si>
  <si>
    <t>Jumlah periode Angsuran</t>
  </si>
  <si>
    <t>Tingkat bunga per periode</t>
  </si>
  <si>
    <t>tipe angsuran akhir periode</t>
  </si>
  <si>
    <t>waktu kredit cair</t>
  </si>
  <si>
    <t>ANGSURAN HUTANG MODAL KERJA</t>
  </si>
  <si>
    <t>Angsuran ke</t>
  </si>
  <si>
    <t>Jatuh Tempo</t>
  </si>
  <si>
    <t>Jumlah angsuran</t>
  </si>
  <si>
    <t>Pokok Hutang</t>
  </si>
  <si>
    <t>Bunga hutang</t>
  </si>
  <si>
    <t>Sisa Hutang</t>
  </si>
  <si>
    <t>2. Data hutang Kendaraan</t>
  </si>
  <si>
    <t>ANGSURAN HUTANG KENDARAAN</t>
  </si>
  <si>
    <t>3. Data Kendaraan</t>
  </si>
  <si>
    <t>Nilai Kendaraan</t>
  </si>
  <si>
    <t>Umur ekonomis</t>
  </si>
  <si>
    <t>metode Depresiasi</t>
  </si>
  <si>
    <t>DEPRESIASI KENDARAAN</t>
  </si>
  <si>
    <t>Tahun ke</t>
  </si>
  <si>
    <t>depresiasi perthn</t>
  </si>
  <si>
    <t>akumulasi dep.</t>
  </si>
  <si>
    <t>Nilai sisa</t>
  </si>
  <si>
    <t>3. Data Gedung</t>
  </si>
  <si>
    <t>Nilai Gedung</t>
  </si>
  <si>
    <t>DEPRESIASI GEDUNG</t>
  </si>
  <si>
    <t>3. Data Mesin-mesin</t>
  </si>
  <si>
    <t>Nilai Mesin</t>
  </si>
  <si>
    <t>DEPRESIASI MESIN-MESIN</t>
  </si>
  <si>
    <t>3. Data Peralatan Kantor</t>
  </si>
  <si>
    <t>Nilai Peralatan</t>
  </si>
  <si>
    <t>DEPRESIASI PERALATAN KANTOR</t>
  </si>
  <si>
    <t>SOAL : KASUS 4</t>
  </si>
  <si>
    <t>Trend kegiatan usaha ditahun pertama cukup memberikan kejutan luar biasa</t>
  </si>
  <si>
    <t>1. Pada awal hgg pertengahan tahun supply lebih besar daripada demand</t>
  </si>
  <si>
    <t>2.Per agustus permintaan meningkat hgg akhir tahun</t>
  </si>
  <si>
    <t xml:space="preserve">3. Berikut data produksi, penjualan dan stock digudang </t>
  </si>
  <si>
    <t>TABEL 5. DATA PRODUKSI, PENJUALAN DAN STOCK</t>
  </si>
  <si>
    <t>Bulan</t>
  </si>
  <si>
    <t>Produksi/bln</t>
  </si>
  <si>
    <t>Penjualan/ bln</t>
  </si>
  <si>
    <t>stock digudang</t>
  </si>
  <si>
    <t>Januari</t>
  </si>
  <si>
    <t>Pebruari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</si>
  <si>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</si>
  <si>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</si>
  <si>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</si>
  <si>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</si>
  <si>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</si>
  <si>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</si>
  <si>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</si>
  <si>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</si>
  <si>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Nopember</t>
  </si>
  <si>
    <t>Desember</t>
  </si>
  <si>
    <t>jumlah</t>
  </si>
  <si>
    <t>Apabila ditahun ini mndaptkan keuntungan untuk menambah modal kerja</t>
  </si>
  <si>
    <t>LEMBAR TUGAS 4.1 Menyusun Laporan Laba Rugi</t>
  </si>
  <si>
    <t xml:space="preserve">Data Penjualan </t>
  </si>
  <si>
    <t>Jumlah unit penjualan</t>
  </si>
  <si>
    <t>Harga jual perunit</t>
  </si>
  <si>
    <t>Harga Pokok Penjualan perunit</t>
  </si>
  <si>
    <t>pembayaran hari ke 14 atau 2 mgg setelah transaksi penjualan, HPP pergunakan kasus1</t>
  </si>
  <si>
    <t>Soal kasus 4</t>
  </si>
  <si>
    <t>a. Buat laporan Laba Rugi</t>
  </si>
  <si>
    <t>LAPORAN LABA RUGI 2 JANUARI SAMPAI 31 DESEMBER 2021</t>
  </si>
  <si>
    <t>Tahun 2021</t>
  </si>
  <si>
    <t>---------</t>
  </si>
  <si>
    <t>HPP</t>
  </si>
  <si>
    <t>Laba Kotor</t>
  </si>
  <si>
    <t>Beban beban :</t>
  </si>
  <si>
    <t>Beban Operasional :</t>
  </si>
  <si>
    <t>-Beban Listrik dan telepon</t>
  </si>
  <si>
    <t>- Beban administrasi dan promosi</t>
  </si>
  <si>
    <t>-beban gaji karyawan</t>
  </si>
  <si>
    <t>Total Beban opersional</t>
  </si>
  <si>
    <t>Beban Depresiasi :</t>
  </si>
  <si>
    <t>- Dep Kendaraan</t>
  </si>
  <si>
    <t>- Dep Gedung</t>
  </si>
  <si>
    <t>-Dep Mesin</t>
  </si>
  <si>
    <t>- Dep peralatan kantor</t>
  </si>
  <si>
    <t xml:space="preserve">Total beban Depresiasi </t>
  </si>
  <si>
    <t>Laba Operasional (EBIT)</t>
  </si>
  <si>
    <t>Beban Bunga :</t>
  </si>
  <si>
    <t>- bunga modal kerja</t>
  </si>
  <si>
    <t>- bunga kendaraan</t>
  </si>
  <si>
    <t>Total beban bunga</t>
  </si>
  <si>
    <t>Laba Sebelum Pajak (EBT)</t>
  </si>
  <si>
    <t>Beban Pajak :</t>
  </si>
  <si>
    <t>Pajak 5%</t>
  </si>
  <si>
    <t>Pajak15%</t>
  </si>
  <si>
    <t>Pajak 25%</t>
  </si>
  <si>
    <t>Pajak 30%</t>
  </si>
  <si>
    <t xml:space="preserve">Total Pajak </t>
  </si>
  <si>
    <t>Laba Setelah Pajak(EAT)</t>
  </si>
  <si>
    <t>Ketentuan Pajak :</t>
  </si>
  <si>
    <t>Pajak perusahaan perorangan (UD) berlaku pajak progresif :</t>
  </si>
  <si>
    <t>0-50jt</t>
  </si>
  <si>
    <t>50.000.001-200.000.000</t>
  </si>
  <si>
    <t>200.000.001-500.000.000</t>
  </si>
  <si>
    <t>diatas 500.000.000</t>
  </si>
  <si>
    <t>LEMBAR 4.2 ANALISIS PROFITABILITY</t>
  </si>
  <si>
    <t>Profit Margin</t>
  </si>
  <si>
    <t>- EAT</t>
  </si>
  <si>
    <t>- Penjualan</t>
  </si>
  <si>
    <t>PM</t>
  </si>
  <si>
    <t>Return on Asset(ROA)</t>
  </si>
  <si>
    <t>- Total Asset</t>
  </si>
  <si>
    <t>ROA</t>
  </si>
  <si>
    <t>Diberikan interpretasinya</t>
  </si>
  <si>
    <t>PM : ............</t>
  </si>
  <si>
    <t>artinya ...................</t>
  </si>
  <si>
    <t>ROA : .........</t>
  </si>
  <si>
    <t>JAWABAN KASUS 4</t>
  </si>
  <si>
    <t>b. Analisa Profitabilitas</t>
  </si>
  <si>
    <t>------------------</t>
  </si>
  <si>
    <t>SOAL KASUS 3, BUAT ANGSURAN HUTANG DAN DEPRESIASI ASET TETAP</t>
  </si>
  <si>
    <t>SOAL KASUS 1, CV MAJU JAYA</t>
  </si>
  <si>
    <t>Kendaraan operasional</t>
  </si>
  <si>
    <t>jawaban kasus1</t>
  </si>
  <si>
    <t>ditabel</t>
  </si>
  <si>
    <t>Untuk membeli BB. A Perusahaan melakukan pembayaran setelah BB. A diterima, dalam tempo 5 hari</t>
  </si>
  <si>
    <t>BB D</t>
  </si>
  <si>
    <t>maka perusahaan membeli kendaraan secara kredit dengan DP 35%, bunga 13%, sistem menurun</t>
  </si>
  <si>
    <t>selama 5thn, angsuran dibayarkan setiap tahun pada akhir periode, transaksi dilakukan tgl 27 des tahun 2020</t>
  </si>
  <si>
    <t xml:space="preserve">Untuk modal kerja berupa mesin dipenuhi dengan kredit bank dengan bunga 15%, sistem bunga menurun  </t>
  </si>
  <si>
    <t>dan angsuran dibayarkan pada akhir periode selama 5 thn</t>
  </si>
  <si>
    <t>Waktu yg diperlukan membuat produk X membutuhkan waktu 3 hari</t>
  </si>
  <si>
    <t>Perusahaan "MAJU JAYA " memproduksi produk X setiap hari sebanyak 14 unit.</t>
  </si>
  <si>
    <t>Untuk membeli BB. B perusahaan harus memberikan uang muka kepada suplier BB B rata rata 4 hari sebelum BB B diterima</t>
  </si>
  <si>
    <t>Selanjutnya atas pertimbangan kualitas barang masih harus disimpan dulu selama 1 hari</t>
  </si>
  <si>
    <t>Penjualan dilakukan secara kredit dengan syarat pembayaran 2 hari setelah barang diambil</t>
  </si>
  <si>
    <t>Untuk menghadapi pengeluaran2 tdk terduga , pimpinan prshan menetapkan kas minimal  Rp. 6.750.000</t>
  </si>
  <si>
    <t>senilai 345 juta, sebidang tanah 450m2 permeter harga 300.000  , serta  tabungan senilai 175juta</t>
  </si>
  <si>
    <t>1. mesin 1, 2 bh @ 25.000.000</t>
  </si>
  <si>
    <t>2. mesin 2, 1 bh @ 35.500.000</t>
  </si>
  <si>
    <t>Tanah</t>
  </si>
  <si>
    <t>JAWABAN KASUS 1</t>
  </si>
  <si>
    <t>NAMA</t>
  </si>
  <si>
    <t>NIM</t>
  </si>
  <si>
    <t>---------------</t>
  </si>
  <si>
    <t>c. Kendaraan</t>
  </si>
  <si>
    <t>d. Peralatan kantor</t>
  </si>
  <si>
    <t>modal kerja</t>
  </si>
  <si>
    <t>d. Bahan baku D seharga</t>
  </si>
  <si>
    <t>nama</t>
  </si>
  <si>
    <t>nim</t>
  </si>
  <si>
    <t>--------------</t>
  </si>
  <si>
    <t>-------------</t>
  </si>
  <si>
    <t xml:space="preserve">Harga jual rata-rata Rp. 700.000,- perunit dengan kebijakan penjualan piutang dengan net -14 artinya dilakukan 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</si>
</sst>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17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21">
    <xf numFmtId="0" fontId="0" fillId="0" borderId="0" xfId="0"/>
    <xf numFmtId="41" fontId="0" fillId="0" borderId="0" xfId="1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9" xfId="0" applyBorder="1"/>
    <xf numFmtId="0" fontId="4" fillId="0" borderId="10" xfId="0" applyFont="1" applyBorder="1"/>
    <xf numFmtId="0" fontId="0" fillId="0" borderId="0" xfId="0" applyBorder="1"/>
    <xf numFmtId="0" fontId="0" fillId="0" borderId="10" xfId="0" applyBorder="1"/>
    <xf numFmtId="0" fontId="0" fillId="0" borderId="12" xfId="0" applyBorder="1"/>
    <xf numFmtId="0" fontId="0" fillId="0" borderId="9" xfId="0" applyFill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2" xfId="0" applyFill="1" applyBorder="1"/>
    <xf numFmtId="0" fontId="2" fillId="0" borderId="11" xfId="0" applyFont="1" applyBorder="1" applyAlignment="1">
      <alignment horizontal="center"/>
    </xf>
    <xf numFmtId="0" fontId="5" fillId="0" borderId="0" xfId="0" applyFont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5" xfId="0" applyBorder="1"/>
    <xf numFmtId="0" fontId="0" fillId="0" borderId="7" xfId="0" applyBorder="1"/>
    <xf numFmtId="0" fontId="0" fillId="0" borderId="20" xfId="0" applyBorder="1"/>
    <xf numFmtId="0" fontId="2" fillId="0" borderId="21" xfId="0" applyFont="1" applyBorder="1" applyAlignment="1">
      <alignment horizontal="center"/>
    </xf>
    <xf numFmtId="41" fontId="0" fillId="0" borderId="10" xfId="1" applyFont="1" applyBorder="1"/>
    <xf numFmtId="41" fontId="0" fillId="0" borderId="12" xfId="1" applyFont="1" applyBorder="1"/>
    <xf numFmtId="41" fontId="0" fillId="0" borderId="23" xfId="1" applyFont="1" applyBorder="1"/>
    <xf numFmtId="0" fontId="0" fillId="0" borderId="24" xfId="0" applyBorder="1"/>
    <xf numFmtId="0" fontId="8" fillId="0" borderId="0" xfId="0" applyFont="1"/>
    <xf numFmtId="0" fontId="9" fillId="0" borderId="0" xfId="0" applyFont="1"/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41" fontId="7" fillId="0" borderId="6" xfId="1" applyFont="1" applyBorder="1"/>
    <xf numFmtId="41" fontId="0" fillId="0" borderId="6" xfId="1" applyFont="1" applyBorder="1"/>
    <xf numFmtId="41" fontId="6" fillId="0" borderId="12" xfId="1" applyFont="1" applyBorder="1"/>
    <xf numFmtId="41" fontId="0" fillId="0" borderId="12" xfId="1" applyFont="1" applyFill="1" applyBorder="1"/>
    <xf numFmtId="0" fontId="10" fillId="0" borderId="0" xfId="0" applyFont="1"/>
    <xf numFmtId="0" fontId="11" fillId="0" borderId="0" xfId="0" applyFont="1"/>
    <xf numFmtId="0" fontId="5" fillId="0" borderId="12" xfId="0" applyFont="1" applyBorder="1" applyAlignment="1">
      <alignment horizontal="center"/>
    </xf>
    <xf numFmtId="0" fontId="11" fillId="0" borderId="12" xfId="0" applyFont="1" applyBorder="1"/>
    <xf numFmtId="41" fontId="11" fillId="0" borderId="12" xfId="1" applyFont="1" applyBorder="1"/>
    <xf numFmtId="0" fontId="11" fillId="0" borderId="12" xfId="0" applyFont="1" applyBorder="1" applyAlignment="1">
      <alignment horizontal="center"/>
    </xf>
    <xf numFmtId="9" fontId="11" fillId="0" borderId="12" xfId="0" applyNumberFormat="1" applyFont="1" applyBorder="1"/>
    <xf numFmtId="0" fontId="11" fillId="0" borderId="12" xfId="0" quotePrefix="1" applyFont="1" applyBorder="1"/>
    <xf numFmtId="0" fontId="13" fillId="0" borderId="0" xfId="0" applyFont="1"/>
    <xf numFmtId="0" fontId="13" fillId="0" borderId="12" xfId="0" applyFont="1" applyBorder="1"/>
    <xf numFmtId="41" fontId="13" fillId="0" borderId="12" xfId="0" applyNumberFormat="1" applyFont="1" applyBorder="1"/>
    <xf numFmtId="9" fontId="13" fillId="0" borderId="12" xfId="0" applyNumberFormat="1" applyFont="1" applyBorder="1"/>
    <xf numFmtId="0" fontId="5" fillId="3" borderId="0" xfId="0" applyFont="1" applyFill="1" applyAlignment="1">
      <alignment horizontal="left"/>
    </xf>
    <xf numFmtId="15" fontId="13" fillId="0" borderId="12" xfId="0" applyNumberFormat="1" applyFont="1" applyBorder="1"/>
    <xf numFmtId="0" fontId="5" fillId="3" borderId="12" xfId="0" applyFont="1" applyFill="1" applyBorder="1" applyAlignment="1">
      <alignment horizontal="center"/>
    </xf>
    <xf numFmtId="41" fontId="13" fillId="0" borderId="0" xfId="0" applyNumberFormat="1" applyFont="1"/>
    <xf numFmtId="41" fontId="13" fillId="0" borderId="0" xfId="1" applyFont="1"/>
    <xf numFmtId="9" fontId="13" fillId="0" borderId="0" xfId="0" applyNumberFormat="1" applyFont="1"/>
    <xf numFmtId="0" fontId="13" fillId="0" borderId="12" xfId="0" applyFont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3" fillId="3" borderId="12" xfId="1" applyNumberFormat="1" applyFont="1" applyFill="1" applyBorder="1" applyAlignment="1">
      <alignment horizontal="center"/>
    </xf>
    <xf numFmtId="0" fontId="14" fillId="3" borderId="12" xfId="1" applyNumberFormat="1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0" borderId="0" xfId="0" quotePrefix="1" applyFont="1" applyAlignment="1">
      <alignment horizontal="center"/>
    </xf>
    <xf numFmtId="0" fontId="13" fillId="0" borderId="29" xfId="0" quotePrefix="1" applyFont="1" applyBorder="1" applyAlignment="1">
      <alignment horizontal="center"/>
    </xf>
    <xf numFmtId="0" fontId="5" fillId="2" borderId="0" xfId="0" applyFont="1" applyFill="1"/>
    <xf numFmtId="0" fontId="5" fillId="3" borderId="0" xfId="0" applyFont="1" applyFill="1"/>
    <xf numFmtId="0" fontId="13" fillId="0" borderId="0" xfId="0" quotePrefix="1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3" fillId="4" borderId="0" xfId="0" applyFont="1" applyFill="1"/>
    <xf numFmtId="0" fontId="13" fillId="2" borderId="0" xfId="0" applyFont="1" applyFill="1"/>
    <xf numFmtId="41" fontId="13" fillId="0" borderId="0" xfId="1" quotePrefix="1" applyFont="1"/>
    <xf numFmtId="0" fontId="6" fillId="2" borderId="0" xfId="0" applyFont="1" applyFill="1"/>
    <xf numFmtId="0" fontId="0" fillId="2" borderId="0" xfId="0" applyFill="1"/>
    <xf numFmtId="0" fontId="7" fillId="4" borderId="0" xfId="0" applyFont="1" applyFill="1" applyAlignment="1">
      <alignment horizontal="center"/>
    </xf>
    <xf numFmtId="0" fontId="2" fillId="2" borderId="0" xfId="0" applyFont="1" applyFill="1"/>
    <xf numFmtId="41" fontId="7" fillId="2" borderId="25" xfId="1" applyFont="1" applyFill="1" applyBorder="1"/>
    <xf numFmtId="41" fontId="4" fillId="2" borderId="8" xfId="1" applyFont="1" applyFill="1" applyBorder="1"/>
    <xf numFmtId="0" fontId="15" fillId="2" borderId="0" xfId="0" applyFont="1" applyFill="1"/>
    <xf numFmtId="0" fontId="16" fillId="2" borderId="0" xfId="0" applyFont="1" applyFill="1"/>
    <xf numFmtId="0" fontId="5" fillId="4" borderId="0" xfId="0" applyFont="1" applyFill="1" applyAlignment="1">
      <alignment horizontal="center"/>
    </xf>
    <xf numFmtId="41" fontId="11" fillId="2" borderId="12" xfId="1" applyFont="1" applyFill="1" applyBorder="1"/>
    <xf numFmtId="0" fontId="11" fillId="2" borderId="12" xfId="0" applyFont="1" applyFill="1" applyBorder="1"/>
    <xf numFmtId="0" fontId="5" fillId="2" borderId="12" xfId="0" applyFont="1" applyFill="1" applyBorder="1"/>
    <xf numFmtId="0" fontId="15" fillId="0" borderId="12" xfId="0" applyFont="1" applyBorder="1"/>
    <xf numFmtId="0" fontId="15" fillId="0" borderId="12" xfId="0" applyFont="1" applyBorder="1" applyAlignment="1">
      <alignment horizontal="left"/>
    </xf>
    <xf numFmtId="0" fontId="16" fillId="0" borderId="12" xfId="0" applyFont="1" applyBorder="1" applyAlignment="1">
      <alignment horizontal="left"/>
    </xf>
    <xf numFmtId="0" fontId="15" fillId="0" borderId="12" xfId="0" applyFont="1" applyBorder="1" applyAlignment="1">
      <alignment horizontal="center"/>
    </xf>
    <xf numFmtId="0" fontId="16" fillId="2" borderId="12" xfId="0" applyFont="1" applyFill="1" applyBorder="1"/>
    <xf numFmtId="0" fontId="8" fillId="0" borderId="0" xfId="0" quotePrefix="1" applyFont="1"/>
    <xf numFmtId="0" fontId="5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3" fillId="3" borderId="28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1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1" fillId="0" borderId="26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11" fillId="0" borderId="27" xfId="0" applyFont="1" applyBorder="1" applyAlignment="1">
      <alignment horizontal="left"/>
    </xf>
    <xf numFmtId="0" fontId="15" fillId="0" borderId="12" xfId="0" applyFont="1" applyBorder="1" applyAlignment="1">
      <alignment horizontal="left"/>
    </xf>
    <xf numFmtId="0" fontId="5" fillId="2" borderId="28" xfId="0" applyFont="1" applyFill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3" fillId="0" borderId="26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10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0" fillId="0" borderId="0" xfId="0" quotePrefix="1"/>
    <xf numFmtId="0" fontId="11" fillId="0" borderId="0" xfId="0" quotePrefix="1" applyFon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297181</xdr:colOff>
      <xdr:row>34</xdr:row>
      <xdr:rowOff>6350</xdr:rowOff>
    </xdr:from>
    <xdr:to>
      <xdr:col>1</xdr:col>
      <xdr:colOff>342900</xdr:colOff>
      <xdr:row>35</xdr:row>
      <xdr:rowOff>171450</xdr:rowOff>
    </xdr:to>
    <xdr:sp macro="" textlink="">
      <xdr:nvSpPr>
        <xdr:cNvPr id="2" name="Arrow: Down 1">
          <a:extLst>
            <a:ext uri="{FF2B5EF4-FFF2-40B4-BE49-F238E27FC236}">
              <a16:creationId xmlns="" xmlns:a16="http://schemas.microsoft.com/office/drawing/2014/main" id="{20CADBC7-0FF1-4136-8C8F-D29670B3C5F3}"/>
            </a:ext>
          </a:extLst>
        </xdr:cNvPr>
        <xdr:cNvSpPr/>
      </xdr:nvSpPr>
      <xdr:spPr>
        <a:xfrm>
          <a:off x="1659256" y="7473950"/>
          <a:ext cx="45719" cy="3556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  <xdr:twoCellAnchor>
    <xdr:from>
      <xdr:col>2</xdr:col>
      <xdr:colOff>425450</xdr:colOff>
      <xdr:row>34</xdr:row>
      <xdr:rowOff>0</xdr:rowOff>
    </xdr:from>
    <xdr:to>
      <xdr:col>2</xdr:col>
      <xdr:colOff>471169</xdr:colOff>
      <xdr:row>35</xdr:row>
      <xdr:rowOff>171450</xdr:rowOff>
    </xdr:to>
    <xdr:sp macro="" textlink="">
      <xdr:nvSpPr>
        <xdr:cNvPr id="3" name="Arrow: Down 2">
          <a:extLst>
            <a:ext uri="{FF2B5EF4-FFF2-40B4-BE49-F238E27FC236}">
              <a16:creationId xmlns="" xmlns:a16="http://schemas.microsoft.com/office/drawing/2014/main" id="{8F176B9A-E149-49FD-943D-C2E4D964F042}"/>
            </a:ext>
          </a:extLst>
        </xdr:cNvPr>
        <xdr:cNvSpPr/>
      </xdr:nvSpPr>
      <xdr:spPr>
        <a:xfrm>
          <a:off x="2978150" y="7467600"/>
          <a:ext cx="45719" cy="3619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  <xdr:twoCellAnchor>
    <xdr:from>
      <xdr:col>5</xdr:col>
      <xdr:colOff>76200</xdr:colOff>
      <xdr:row>33</xdr:row>
      <xdr:rowOff>123825</xdr:rowOff>
    </xdr:from>
    <xdr:to>
      <xdr:col>5</xdr:col>
      <xdr:colOff>752475</xdr:colOff>
      <xdr:row>33</xdr:row>
      <xdr:rowOff>228600</xdr:rowOff>
    </xdr:to>
    <xdr:sp macro="" textlink="">
      <xdr:nvSpPr>
        <xdr:cNvPr id="4" name="Right Arrow 3"/>
        <xdr:cNvSpPr/>
      </xdr:nvSpPr>
      <xdr:spPr>
        <a:xfrm>
          <a:off x="6191250" y="7305675"/>
          <a:ext cx="676275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id-ID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al%20kasus%20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waban kasus2"/>
      <sheetName val="soal kasus 3"/>
    </sheetNames>
    <sheetDataSet>
      <sheetData sheetId="0">
        <row r="18">
          <cell r="F18">
            <v>0</v>
          </cell>
        </row>
        <row r="19">
          <cell r="F19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0"/>
  <sheetViews>
    <sheetView tabSelected="1" zoomScale="154" zoomScaleNormal="154" workbookViewId="0">
      <selection sqref="A1:D1"/>
    </sheetView>
  </sheetViews>
  <sheetFormatPr defaultRowHeight="15"/>
  <cols>
    <col min="1" max="1" width="37.28515625" customWidth="1"/>
    <col min="2" max="2" width="17.5703125" customWidth="1"/>
    <col min="3" max="3" width="16" customWidth="1"/>
    <col min="4" max="4" width="16.42578125" customWidth="1"/>
    <col min="6" max="6" width="12.140625" customWidth="1"/>
  </cols>
  <sheetData>
    <row r="1" spans="1:4">
      <c r="A1" s="95" t="s">
        <v>244</v>
      </c>
      <c r="B1" s="95"/>
      <c r="C1" s="95"/>
      <c r="D1" s="95"/>
    </row>
    <row r="2" spans="1:4">
      <c r="A2" t="s">
        <v>255</v>
      </c>
    </row>
    <row r="3" spans="1:4">
      <c r="A3" t="s">
        <v>44</v>
      </c>
    </row>
    <row r="4" spans="1:4">
      <c r="A4" t="s">
        <v>0</v>
      </c>
    </row>
    <row r="5" spans="1:4">
      <c r="A5" t="s">
        <v>1</v>
      </c>
      <c r="B5" s="1">
        <v>100000</v>
      </c>
    </row>
    <row r="6" spans="1:4">
      <c r="A6" t="s">
        <v>2</v>
      </c>
      <c r="B6" s="1">
        <v>65000</v>
      </c>
    </row>
    <row r="7" spans="1:4">
      <c r="A7" t="s">
        <v>3</v>
      </c>
      <c r="B7" s="1">
        <v>50000</v>
      </c>
    </row>
    <row r="8" spans="1:4">
      <c r="A8" t="s">
        <v>271</v>
      </c>
      <c r="B8" s="1">
        <v>35000</v>
      </c>
    </row>
    <row r="9" spans="1:4">
      <c r="A9" t="s">
        <v>4</v>
      </c>
      <c r="B9" s="1">
        <v>234000</v>
      </c>
    </row>
    <row r="10" spans="1:4">
      <c r="B10" s="1"/>
    </row>
    <row r="11" spans="1:4">
      <c r="A11" t="s">
        <v>42</v>
      </c>
      <c r="B11" s="1">
        <v>5000000</v>
      </c>
    </row>
    <row r="12" spans="1:4">
      <c r="A12" t="s">
        <v>43</v>
      </c>
      <c r="B12" s="1">
        <v>3500000</v>
      </c>
    </row>
    <row r="13" spans="1:4">
      <c r="A13" t="s">
        <v>5</v>
      </c>
      <c r="B13" s="1">
        <v>12500000</v>
      </c>
    </row>
    <row r="14" spans="1:4">
      <c r="A14" t="s">
        <v>248</v>
      </c>
      <c r="B14" s="1"/>
    </row>
    <row r="15" spans="1:4">
      <c r="A15" t="s">
        <v>256</v>
      </c>
      <c r="B15" s="1"/>
    </row>
    <row r="16" spans="1:4">
      <c r="A16" t="s">
        <v>254</v>
      </c>
    </row>
    <row r="17" spans="1:5">
      <c r="A17" t="s">
        <v>257</v>
      </c>
    </row>
    <row r="18" spans="1:5">
      <c r="A18" t="s">
        <v>258</v>
      </c>
    </row>
    <row r="19" spans="1:5">
      <c r="A19" t="s">
        <v>259</v>
      </c>
    </row>
    <row r="20" spans="1:5">
      <c r="A20" s="42" t="s">
        <v>6</v>
      </c>
    </row>
    <row r="21" spans="1:5">
      <c r="A21" s="42" t="s">
        <v>7</v>
      </c>
    </row>
    <row r="22" spans="1:5">
      <c r="A22" s="42" t="s">
        <v>8</v>
      </c>
    </row>
    <row r="24" spans="1:5">
      <c r="A24" s="42" t="s">
        <v>45</v>
      </c>
    </row>
    <row r="26" spans="1:5">
      <c r="A26" s="95" t="s">
        <v>46</v>
      </c>
      <c r="B26" s="95"/>
      <c r="C26" s="95"/>
      <c r="D26" s="95"/>
      <c r="E26" s="95"/>
    </row>
    <row r="27" spans="1:5">
      <c r="A27" t="s">
        <v>47</v>
      </c>
    </row>
    <row r="28" spans="1:5">
      <c r="A28" t="s">
        <v>260</v>
      </c>
    </row>
    <row r="29" spans="1:5">
      <c r="A29" s="42" t="s">
        <v>48</v>
      </c>
    </row>
    <row r="30" spans="1:5">
      <c r="A30" s="42" t="s">
        <v>49</v>
      </c>
    </row>
    <row r="32" spans="1:5">
      <c r="A32" t="s">
        <v>57</v>
      </c>
    </row>
    <row r="33" spans="1:4">
      <c r="A33" t="s">
        <v>58</v>
      </c>
    </row>
    <row r="34" spans="1:4">
      <c r="A34" t="s">
        <v>59</v>
      </c>
      <c r="B34" s="1"/>
      <c r="D34" s="1">
        <v>37500000</v>
      </c>
    </row>
    <row r="35" spans="1:4">
      <c r="A35" t="s">
        <v>60</v>
      </c>
    </row>
    <row r="36" spans="1:4">
      <c r="A36" t="s">
        <v>261</v>
      </c>
      <c r="B36" s="1">
        <v>25000000</v>
      </c>
      <c r="C36">
        <v>2</v>
      </c>
      <c r="D36" s="1">
        <f>+B36*C36</f>
        <v>50000000</v>
      </c>
    </row>
    <row r="37" spans="1:4">
      <c r="A37" t="s">
        <v>262</v>
      </c>
      <c r="B37" s="1">
        <v>35500000</v>
      </c>
      <c r="C37">
        <v>1</v>
      </c>
      <c r="D37" s="1">
        <f>+B37*C37</f>
        <v>35500000</v>
      </c>
    </row>
    <row r="38" spans="1:4">
      <c r="A38" t="s">
        <v>61</v>
      </c>
      <c r="D38" s="1">
        <v>8500000</v>
      </c>
    </row>
    <row r="39" spans="1:4">
      <c r="A39" t="s">
        <v>245</v>
      </c>
      <c r="D39" s="1">
        <v>90000000</v>
      </c>
    </row>
    <row r="41" spans="1:4">
      <c r="A41" t="s">
        <v>62</v>
      </c>
    </row>
    <row r="42" spans="1:4">
      <c r="A42" t="s">
        <v>250</v>
      </c>
    </row>
    <row r="43" spans="1:4">
      <c r="A43" t="s">
        <v>251</v>
      </c>
    </row>
    <row r="44" spans="1:4">
      <c r="A44" t="s">
        <v>252</v>
      </c>
    </row>
    <row r="45" spans="1:4">
      <c r="A45" t="s">
        <v>253</v>
      </c>
    </row>
    <row r="47" spans="1:4">
      <c r="A47" s="42" t="s">
        <v>48</v>
      </c>
    </row>
    <row r="48" spans="1:4">
      <c r="A48" s="42" t="s">
        <v>63</v>
      </c>
    </row>
    <row r="49" spans="1:7">
      <c r="A49" s="42" t="s">
        <v>64</v>
      </c>
    </row>
    <row r="50" spans="1:7">
      <c r="A50" s="42" t="s">
        <v>65</v>
      </c>
    </row>
    <row r="52" spans="1:7" ht="18.75">
      <c r="A52" s="96" t="s">
        <v>243</v>
      </c>
      <c r="B52" s="96"/>
      <c r="C52" s="96"/>
      <c r="D52" s="96"/>
      <c r="E52" s="96"/>
      <c r="F52" s="96"/>
    </row>
    <row r="53" spans="1:7" ht="15.75">
      <c r="A53" s="50"/>
      <c r="B53" s="50"/>
      <c r="C53" s="50"/>
      <c r="D53" s="50"/>
      <c r="E53" s="50"/>
      <c r="F53" s="50"/>
    </row>
    <row r="54" spans="1:7" ht="15.75">
      <c r="A54" s="50" t="s">
        <v>124</v>
      </c>
      <c r="B54" s="50"/>
      <c r="C54" s="50"/>
      <c r="D54" s="50"/>
      <c r="E54" s="50"/>
      <c r="F54" s="50"/>
    </row>
    <row r="55" spans="1:7" ht="15.75">
      <c r="A55" s="97" t="s">
        <v>103</v>
      </c>
      <c r="B55" s="97"/>
      <c r="C55" s="97"/>
      <c r="D55" s="97"/>
      <c r="E55" s="97"/>
      <c r="F55" s="97"/>
    </row>
    <row r="56" spans="1:7" ht="15.75">
      <c r="A56" s="51" t="s">
        <v>104</v>
      </c>
      <c r="B56" s="51" t="s">
        <v>105</v>
      </c>
      <c r="C56" s="51" t="s">
        <v>106</v>
      </c>
      <c r="D56" s="51"/>
      <c r="E56" s="51" t="s">
        <v>107</v>
      </c>
      <c r="F56" s="51" t="s">
        <v>108</v>
      </c>
    </row>
    <row r="57" spans="1:7" ht="15.75">
      <c r="A57" s="51" t="s">
        <v>109</v>
      </c>
      <c r="B57" s="52"/>
      <c r="C57" s="51">
        <v>10</v>
      </c>
      <c r="D57" s="51" t="s">
        <v>110</v>
      </c>
      <c r="E57" s="53">
        <v>0.14000000000000001</v>
      </c>
      <c r="F57" s="51" t="s">
        <v>115</v>
      </c>
      <c r="G57" s="51"/>
    </row>
    <row r="58" spans="1:7" ht="15.75">
      <c r="A58" s="51" t="s">
        <v>112</v>
      </c>
      <c r="B58" s="52"/>
      <c r="C58" s="51">
        <v>6</v>
      </c>
      <c r="D58" s="51" t="s">
        <v>110</v>
      </c>
      <c r="E58" s="53">
        <v>0.15</v>
      </c>
      <c r="F58" s="51" t="s">
        <v>111</v>
      </c>
      <c r="G58" s="51"/>
    </row>
    <row r="59" spans="1:7" ht="15.75">
      <c r="A59" s="51" t="s">
        <v>114</v>
      </c>
      <c r="B59" s="52"/>
      <c r="C59" s="51">
        <v>7</v>
      </c>
      <c r="D59" s="51" t="s">
        <v>110</v>
      </c>
      <c r="E59" s="53">
        <v>0.13</v>
      </c>
      <c r="F59" s="51" t="s">
        <v>113</v>
      </c>
      <c r="G59" s="51"/>
    </row>
    <row r="60" spans="1:7" ht="15.75">
      <c r="A60" s="51" t="s">
        <v>116</v>
      </c>
      <c r="B60" s="52"/>
      <c r="C60" s="51">
        <v>3</v>
      </c>
      <c r="D60" s="51" t="s">
        <v>110</v>
      </c>
      <c r="E60" s="53">
        <v>0.25</v>
      </c>
      <c r="F60" s="51" t="s">
        <v>111</v>
      </c>
      <c r="G60" s="51"/>
    </row>
    <row r="61" spans="1:7" ht="15.75">
      <c r="A61" s="50"/>
      <c r="B61" s="50" t="s">
        <v>125</v>
      </c>
      <c r="C61" s="50"/>
      <c r="D61" s="50"/>
      <c r="E61" s="50"/>
      <c r="F61" s="50"/>
    </row>
    <row r="62" spans="1:7" ht="15.75">
      <c r="A62" s="50" t="s">
        <v>117</v>
      </c>
      <c r="B62" s="50"/>
      <c r="C62" s="50"/>
      <c r="D62" s="50"/>
      <c r="E62" s="50"/>
      <c r="F62" s="50"/>
    </row>
    <row r="63" spans="1:7" ht="15.75">
      <c r="A63" s="50" t="s">
        <v>118</v>
      </c>
      <c r="B63" s="50"/>
      <c r="C63" s="50"/>
      <c r="D63" s="50"/>
      <c r="E63" s="50"/>
      <c r="F63" s="50"/>
    </row>
    <row r="64" spans="1:7" ht="15.75">
      <c r="A64" s="50" t="s">
        <v>119</v>
      </c>
      <c r="B64" s="50"/>
      <c r="C64" s="50"/>
      <c r="D64" s="50"/>
      <c r="E64" s="50"/>
      <c r="F64" s="50"/>
    </row>
    <row r="65" spans="1:8" ht="15.75">
      <c r="A65" s="50" t="s">
        <v>120</v>
      </c>
      <c r="B65" s="50"/>
      <c r="C65" s="50"/>
      <c r="D65" s="50"/>
      <c r="E65" s="50"/>
      <c r="F65" s="50"/>
    </row>
    <row r="66" spans="1:8" ht="15.75">
      <c r="A66" s="50" t="s">
        <v>121</v>
      </c>
      <c r="B66" s="50"/>
      <c r="C66" s="50"/>
      <c r="D66" s="50"/>
      <c r="E66" s="50"/>
      <c r="F66" s="50"/>
    </row>
    <row r="67" spans="1:8" ht="15.75">
      <c r="A67" s="50" t="s">
        <v>122</v>
      </c>
      <c r="B67" s="50"/>
      <c r="C67" s="50"/>
      <c r="D67" s="50"/>
      <c r="E67" s="50"/>
      <c r="F67" s="50"/>
    </row>
    <row r="68" spans="1:8" ht="15.75">
      <c r="A68" s="50" t="s">
        <v>123</v>
      </c>
      <c r="B68" s="50"/>
      <c r="C68" s="50"/>
      <c r="D68" s="50"/>
      <c r="E68" s="50"/>
      <c r="F68" s="50"/>
    </row>
    <row r="70" spans="1:8" ht="18.75">
      <c r="A70" s="96" t="s">
        <v>160</v>
      </c>
      <c r="B70" s="96"/>
      <c r="C70" s="96"/>
      <c r="D70" s="96"/>
      <c r="E70" s="96"/>
      <c r="F70" s="96"/>
      <c r="G70" s="96"/>
      <c r="H70" s="96"/>
    </row>
    <row r="71" spans="1:8" ht="15.75">
      <c r="A71" s="50" t="s">
        <v>161</v>
      </c>
      <c r="B71" s="50"/>
      <c r="C71" s="50"/>
      <c r="D71" s="50"/>
      <c r="E71" s="50"/>
      <c r="F71" s="50"/>
      <c r="G71" s="50"/>
      <c r="H71" s="50"/>
    </row>
    <row r="72" spans="1:8" ht="15.75">
      <c r="A72" s="50" t="s">
        <v>162</v>
      </c>
      <c r="B72" s="50"/>
      <c r="C72" s="50"/>
      <c r="D72" s="50"/>
      <c r="E72" s="50"/>
      <c r="F72" s="50"/>
      <c r="G72" s="50"/>
      <c r="H72" s="50"/>
    </row>
    <row r="73" spans="1:8" ht="15.75">
      <c r="A73" s="50" t="s">
        <v>163</v>
      </c>
      <c r="B73" s="50"/>
      <c r="C73" s="50"/>
      <c r="D73" s="50"/>
      <c r="E73" s="50"/>
      <c r="F73" s="50"/>
      <c r="G73" s="50"/>
      <c r="H73" s="50"/>
    </row>
    <row r="74" spans="1:8" ht="15.75">
      <c r="A74" s="50" t="s">
        <v>164</v>
      </c>
      <c r="B74" s="50"/>
      <c r="C74" s="50"/>
      <c r="D74" s="50"/>
      <c r="E74" s="50"/>
      <c r="F74" s="50"/>
      <c r="G74" s="50"/>
      <c r="H74" s="50"/>
    </row>
    <row r="75" spans="1:8" ht="15.75">
      <c r="A75" s="50"/>
      <c r="B75" s="50"/>
      <c r="C75" s="50"/>
      <c r="D75" s="50"/>
      <c r="E75" s="50"/>
      <c r="F75" s="50"/>
      <c r="G75" s="50"/>
      <c r="H75" s="50"/>
    </row>
    <row r="76" spans="1:8" ht="15.75">
      <c r="A76" s="93" t="s">
        <v>165</v>
      </c>
      <c r="B76" s="93"/>
      <c r="C76" s="93"/>
      <c r="D76" s="93"/>
      <c r="E76" s="50"/>
      <c r="F76" s="50"/>
      <c r="G76" s="50"/>
      <c r="H76" s="50"/>
    </row>
    <row r="77" spans="1:8" ht="15.75">
      <c r="A77" s="61" t="s">
        <v>166</v>
      </c>
      <c r="B77" s="61" t="s">
        <v>167</v>
      </c>
      <c r="C77" s="61" t="s">
        <v>168</v>
      </c>
      <c r="D77" s="61" t="s">
        <v>169</v>
      </c>
      <c r="E77" s="50"/>
      <c r="F77" s="50"/>
      <c r="G77" s="50"/>
      <c r="H77" s="50"/>
    </row>
    <row r="78" spans="1:8" ht="15.75">
      <c r="A78" s="60" t="s">
        <v>170</v>
      </c>
      <c r="B78" s="60">
        <v>350</v>
      </c>
      <c r="C78" s="60">
        <v>300</v>
      </c>
      <c r="D78" s="60">
        <f>+B78-C78</f>
        <v>50</v>
      </c>
      <c r="E78" s="50"/>
      <c r="F78" s="50"/>
      <c r="G78" s="50"/>
      <c r="H78" s="50"/>
    </row>
    <row r="79" spans="1:8" ht="15.75">
      <c r="A79" s="60" t="s">
        <v>171</v>
      </c>
      <c r="B79" s="60">
        <v>350</v>
      </c>
      <c r="C79" s="60">
        <v>312</v>
      </c>
      <c r="D79" s="60">
        <f>+D78+(B79-C79)</f>
        <v>88</v>
      </c>
      <c r="E79" s="50"/>
      <c r="F79" s="50"/>
      <c r="G79" s="50"/>
      <c r="H79" s="50"/>
    </row>
    <row r="80" spans="1:8" ht="15.75">
      <c r="A80" s="60" t="s">
        <v>172</v>
      </c>
      <c r="B80" s="60">
        <v>350</v>
      </c>
      <c r="C80" s="60">
        <v>325</v>
      </c>
      <c r="D80" s="60">
        <f t="shared" ref="D80:D89" si="0">+D79+(B80-C80)</f>
        <v>113</v>
      </c>
      <c r="E80" s="50"/>
      <c r="F80" s="50"/>
      <c r="G80" s="50"/>
      <c r="H80" s="50"/>
    </row>
    <row r="81" spans="1:8" ht="15.75">
      <c r="A81" s="60" t="s">
        <v>173</v>
      </c>
      <c r="B81" s="60">
        <v>350</v>
      </c>
      <c r="C81" s="60">
        <v>355</v>
      </c>
      <c r="D81" s="60">
        <f t="shared" si="0"/>
        <v>108</v>
      </c>
      <c r="E81" s="50"/>
      <c r="F81" s="50"/>
      <c r="G81" s="50"/>
      <c r="H81" s="50"/>
    </row>
    <row r="82" spans="1:8" ht="15.75">
      <c r="A82" s="60" t="s">
        <v>174</v>
      </c>
      <c r="B82" s="60">
        <v>350</v>
      </c>
      <c r="C82" s="60">
        <v>350</v>
      </c>
      <c r="D82" s="60">
        <f t="shared" si="0"/>
        <v>108</v>
      </c>
      <c r="E82" s="50"/>
      <c r="F82" s="50"/>
      <c r="G82" s="50"/>
      <c r="H82" s="50"/>
    </row>
    <row r="83" spans="1:8" ht="15.75">
      <c r="A83" s="60" t="s">
        <v>175</v>
      </c>
      <c r="B83" s="60">
        <v>350</v>
      </c>
      <c r="C83" s="60">
        <v>345</v>
      </c>
      <c r="D83" s="60">
        <f t="shared" si="0"/>
        <v>113</v>
      </c>
      <c r="E83" s="50"/>
      <c r="F83" s="50"/>
      <c r="G83" s="50"/>
      <c r="H83" s="50"/>
    </row>
    <row r="84" spans="1:8" ht="15.75">
      <c r="A84" s="60" t="s">
        <v>176</v>
      </c>
      <c r="B84" s="60">
        <v>350</v>
      </c>
      <c r="C84" s="60">
        <v>330</v>
      </c>
      <c r="D84" s="60">
        <f t="shared" si="0"/>
        <v>133</v>
      </c>
      <c r="E84" s="50"/>
      <c r="F84" s="50"/>
      <c r="G84" s="50"/>
      <c r="H84" s="50"/>
    </row>
    <row r="85" spans="1:8" ht="15.75">
      <c r="A85" s="60" t="s">
        <v>177</v>
      </c>
      <c r="B85" s="60">
        <v>350</v>
      </c>
      <c r="C85" s="60">
        <v>324</v>
      </c>
      <c r="D85" s="60">
        <f t="shared" si="0"/>
        <v>159</v>
      </c>
      <c r="E85" s="50"/>
      <c r="F85" s="50"/>
      <c r="G85" s="50"/>
      <c r="H85" s="50"/>
    </row>
    <row r="86" spans="1:8" ht="15.75">
      <c r="A86" s="60" t="s">
        <v>178</v>
      </c>
      <c r="B86" s="60">
        <v>350</v>
      </c>
      <c r="C86" s="60">
        <v>375</v>
      </c>
      <c r="D86" s="60">
        <f t="shared" si="0"/>
        <v>134</v>
      </c>
      <c r="E86" s="50"/>
      <c r="F86" s="50"/>
      <c r="G86" s="50"/>
      <c r="H86" s="50"/>
    </row>
    <row r="87" spans="1:8" ht="15.75">
      <c r="A87" s="60" t="s">
        <v>179</v>
      </c>
      <c r="B87" s="60">
        <v>350</v>
      </c>
      <c r="C87" s="60">
        <v>330</v>
      </c>
      <c r="D87" s="60">
        <f t="shared" si="0"/>
        <v>154</v>
      </c>
      <c r="E87" s="50"/>
      <c r="F87" s="50"/>
      <c r="G87" s="50"/>
      <c r="H87" s="50"/>
    </row>
    <row r="88" spans="1:8" ht="15.75">
      <c r="A88" s="60" t="s">
        <v>180</v>
      </c>
      <c r="B88" s="60">
        <v>350</v>
      </c>
      <c r="C88" s="60">
        <v>320</v>
      </c>
      <c r="D88" s="60">
        <f t="shared" si="0"/>
        <v>184</v>
      </c>
      <c r="E88" s="50"/>
      <c r="F88" s="50"/>
      <c r="G88" s="50"/>
      <c r="H88" s="50"/>
    </row>
    <row r="89" spans="1:8" ht="15.75">
      <c r="A89" s="60" t="s">
        <v>181</v>
      </c>
      <c r="B89" s="60">
        <v>350</v>
      </c>
      <c r="C89" s="60">
        <v>408</v>
      </c>
      <c r="D89" s="60">
        <f t="shared" si="0"/>
        <v>126</v>
      </c>
      <c r="E89" s="50"/>
      <c r="F89" s="50"/>
      <c r="G89" s="50"/>
      <c r="H89" s="50"/>
    </row>
    <row r="90" spans="1:8" ht="15.75">
      <c r="A90" s="62" t="s">
        <v>182</v>
      </c>
      <c r="B90" s="63">
        <f>SUM(B78:B89)</f>
        <v>4200</v>
      </c>
      <c r="C90" s="63">
        <f>SUM(C78:C89)</f>
        <v>4074</v>
      </c>
      <c r="D90" s="63">
        <v>0</v>
      </c>
      <c r="E90" s="50"/>
      <c r="F90" s="50"/>
      <c r="G90" s="50"/>
      <c r="H90" s="50"/>
    </row>
    <row r="91" spans="1:8" ht="15.75">
      <c r="A91" s="50"/>
      <c r="B91" s="50"/>
      <c r="C91" s="50"/>
      <c r="D91" s="50"/>
      <c r="E91" s="50"/>
      <c r="F91" s="50"/>
      <c r="G91" s="50"/>
      <c r="H91" s="50"/>
    </row>
    <row r="92" spans="1:8" ht="15.75">
      <c r="A92" s="50" t="s">
        <v>276</v>
      </c>
      <c r="B92" s="50"/>
      <c r="C92" s="50"/>
      <c r="D92" s="50"/>
      <c r="E92" s="50"/>
      <c r="F92" s="50"/>
      <c r="G92" s="50"/>
      <c r="H92" s="50"/>
    </row>
    <row r="93" spans="1:8" ht="15.75">
      <c r="A93" s="50" t="s">
        <v>189</v>
      </c>
      <c r="B93" s="50"/>
      <c r="C93" s="50"/>
      <c r="D93" s="50"/>
      <c r="E93" s="50"/>
      <c r="F93" s="50"/>
      <c r="G93" s="50"/>
      <c r="H93" s="50"/>
    </row>
    <row r="94" spans="1:8" ht="15.75">
      <c r="A94" s="50" t="s">
        <v>183</v>
      </c>
      <c r="B94" s="50"/>
      <c r="C94" s="50"/>
      <c r="D94" s="50"/>
      <c r="E94" s="50"/>
      <c r="F94" s="50"/>
      <c r="G94" s="50"/>
      <c r="H94" s="50"/>
    </row>
    <row r="95" spans="1:8" ht="15.75">
      <c r="A95" s="50" t="s">
        <v>190</v>
      </c>
      <c r="B95" s="50"/>
      <c r="C95" s="50"/>
      <c r="D95" s="50"/>
      <c r="E95" s="50"/>
      <c r="F95" s="50"/>
      <c r="G95" s="50"/>
      <c r="H95" s="50"/>
    </row>
    <row r="96" spans="1:8" ht="15.75">
      <c r="A96" s="50" t="s">
        <v>191</v>
      </c>
      <c r="B96" s="50"/>
      <c r="C96" s="50"/>
      <c r="D96" s="50"/>
      <c r="E96" s="50"/>
      <c r="F96" s="50"/>
      <c r="G96" s="50"/>
      <c r="H96" s="50"/>
    </row>
    <row r="97" spans="1:11" ht="15.75">
      <c r="A97" s="50" t="s">
        <v>241</v>
      </c>
      <c r="B97" s="50"/>
      <c r="C97" s="50"/>
      <c r="D97" s="50"/>
      <c r="E97" s="50"/>
      <c r="F97" s="50"/>
      <c r="G97" s="50"/>
      <c r="H97" s="50"/>
    </row>
    <row r="98" spans="1:11" ht="15.75">
      <c r="A98" s="50"/>
      <c r="B98" s="50"/>
      <c r="C98" s="50"/>
      <c r="D98" s="50"/>
      <c r="E98" s="50"/>
      <c r="F98" s="50"/>
      <c r="G98" s="50"/>
      <c r="H98" s="50"/>
    </row>
    <row r="99" spans="1:11" ht="15.75">
      <c r="A99" s="67" t="s">
        <v>222</v>
      </c>
      <c r="B99" s="50"/>
      <c r="C99" s="50"/>
      <c r="G99" s="50"/>
      <c r="H99" s="50"/>
      <c r="I99" s="50"/>
      <c r="J99" s="50"/>
      <c r="K99" s="50"/>
    </row>
    <row r="100" spans="1:11" ht="15.75">
      <c r="A100" s="50" t="s">
        <v>223</v>
      </c>
      <c r="B100" s="50"/>
      <c r="C100" s="50"/>
      <c r="G100" s="50"/>
      <c r="H100" s="50"/>
      <c r="I100" s="50"/>
      <c r="J100" s="50"/>
      <c r="K100" s="50"/>
    </row>
    <row r="101" spans="1:11" ht="15.75">
      <c r="A101" s="50" t="s">
        <v>224</v>
      </c>
      <c r="B101" s="59">
        <v>0.05</v>
      </c>
      <c r="C101" s="50"/>
      <c r="G101" s="50"/>
      <c r="H101" s="50"/>
      <c r="I101" s="50"/>
      <c r="J101" s="50"/>
      <c r="K101" s="50"/>
    </row>
    <row r="102" spans="1:11" ht="15.75">
      <c r="A102" s="50" t="s">
        <v>225</v>
      </c>
      <c r="B102" s="59">
        <v>0.15</v>
      </c>
      <c r="C102" s="50"/>
      <c r="G102" s="50"/>
      <c r="H102" s="50"/>
      <c r="I102" s="50"/>
      <c r="J102" s="50"/>
      <c r="K102" s="50"/>
    </row>
    <row r="103" spans="1:11" ht="15.75">
      <c r="A103" s="50" t="s">
        <v>226</v>
      </c>
      <c r="B103" s="59">
        <v>0.25</v>
      </c>
      <c r="C103" s="50"/>
      <c r="G103" s="59"/>
      <c r="H103" s="50"/>
      <c r="I103" s="50"/>
      <c r="J103" s="50"/>
      <c r="K103" s="50"/>
    </row>
    <row r="104" spans="1:11" ht="15.75">
      <c r="A104" s="50" t="s">
        <v>227</v>
      </c>
      <c r="B104" s="59">
        <v>0.3</v>
      </c>
      <c r="C104" s="50"/>
    </row>
    <row r="106" spans="1:11" ht="15.75">
      <c r="A106" s="21" t="s">
        <v>184</v>
      </c>
      <c r="B106" s="50"/>
      <c r="C106" s="50"/>
    </row>
    <row r="107" spans="1:11" ht="15.75">
      <c r="A107" s="94" t="s">
        <v>185</v>
      </c>
      <c r="B107" s="94"/>
      <c r="C107" s="94"/>
    </row>
    <row r="108" spans="1:11" ht="15.75">
      <c r="A108" s="50" t="s">
        <v>186</v>
      </c>
      <c r="B108" s="74"/>
      <c r="C108" s="58" t="s">
        <v>247</v>
      </c>
    </row>
    <row r="109" spans="1:11" ht="15.75">
      <c r="A109" s="50" t="s">
        <v>187</v>
      </c>
      <c r="B109" s="74">
        <v>650000</v>
      </c>
      <c r="C109" s="58"/>
    </row>
    <row r="110" spans="1:11" ht="15.75">
      <c r="A110" s="50" t="s">
        <v>188</v>
      </c>
      <c r="B110" s="74" t="s">
        <v>242</v>
      </c>
      <c r="C110" s="58" t="s">
        <v>246</v>
      </c>
    </row>
  </sheetData>
  <mergeCells count="7">
    <mergeCell ref="A76:D76"/>
    <mergeCell ref="A107:C107"/>
    <mergeCell ref="A1:D1"/>
    <mergeCell ref="A26:E26"/>
    <mergeCell ref="A52:F52"/>
    <mergeCell ref="A55:F55"/>
    <mergeCell ref="A70:H7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7"/>
  <sheetViews>
    <sheetView workbookViewId="0">
      <selection activeCell="A29" sqref="A29"/>
    </sheetView>
  </sheetViews>
  <sheetFormatPr defaultRowHeight="15"/>
  <cols>
    <col min="1" max="1" width="24.140625" customWidth="1"/>
    <col min="2" max="2" width="17.140625" customWidth="1"/>
    <col min="3" max="3" width="15.28515625" customWidth="1"/>
    <col min="4" max="4" width="15.42578125" customWidth="1"/>
    <col min="5" max="5" width="19.7109375" customWidth="1"/>
    <col min="6" max="6" width="12.140625" customWidth="1"/>
  </cols>
  <sheetData>
    <row r="1" spans="1:6" ht="28.5">
      <c r="A1" s="33" t="s">
        <v>265</v>
      </c>
      <c r="B1" s="92" t="s">
        <v>267</v>
      </c>
    </row>
    <row r="2" spans="1:6" ht="28.5">
      <c r="A2" s="33" t="s">
        <v>266</v>
      </c>
      <c r="B2" s="92" t="s">
        <v>242</v>
      </c>
    </row>
    <row r="4" spans="1:6" ht="21">
      <c r="A4" s="98" t="s">
        <v>264</v>
      </c>
      <c r="B4" s="98"/>
      <c r="C4" s="98"/>
      <c r="D4" s="98"/>
      <c r="E4" s="98"/>
      <c r="F4" s="98"/>
    </row>
    <row r="5" spans="1:6" ht="21">
      <c r="A5" s="77"/>
      <c r="B5" s="77"/>
      <c r="C5" s="77"/>
      <c r="D5" s="77"/>
      <c r="E5" s="77"/>
      <c r="F5" s="77"/>
    </row>
    <row r="6" spans="1:6" ht="19.5" thickBot="1">
      <c r="A6" s="75" t="s">
        <v>21</v>
      </c>
      <c r="B6" s="76"/>
      <c r="C6" s="76"/>
      <c r="D6" s="76"/>
      <c r="E6" s="76"/>
      <c r="F6" s="76"/>
    </row>
    <row r="7" spans="1:6">
      <c r="A7" s="2" t="s">
        <v>9</v>
      </c>
      <c r="B7" s="3" t="s">
        <v>10</v>
      </c>
      <c r="C7" s="4" t="s">
        <v>11</v>
      </c>
      <c r="D7" s="3" t="s">
        <v>12</v>
      </c>
      <c r="E7" s="3" t="s">
        <v>13</v>
      </c>
      <c r="F7" s="5" t="s">
        <v>14</v>
      </c>
    </row>
    <row r="8" spans="1:6" ht="15.75" thickBot="1">
      <c r="A8" s="6" t="s">
        <v>15</v>
      </c>
      <c r="B8" s="7" t="s">
        <v>16</v>
      </c>
      <c r="C8" s="8" t="s">
        <v>17</v>
      </c>
      <c r="D8" s="9" t="s">
        <v>18</v>
      </c>
      <c r="E8" s="9" t="s">
        <v>19</v>
      </c>
      <c r="F8" s="20" t="s">
        <v>20</v>
      </c>
    </row>
    <row r="9" spans="1:6" ht="26.25">
      <c r="A9" s="10" t="s">
        <v>22</v>
      </c>
      <c r="B9" s="11"/>
      <c r="C9" s="12"/>
      <c r="D9" s="13"/>
      <c r="E9" s="13"/>
      <c r="F9" s="14"/>
    </row>
    <row r="10" spans="1:6">
      <c r="A10" s="16" t="s">
        <v>23</v>
      </c>
      <c r="B10" s="17"/>
      <c r="C10" s="18"/>
      <c r="D10" s="17"/>
      <c r="E10" s="17"/>
      <c r="F10" s="14"/>
    </row>
    <row r="11" spans="1:6">
      <c r="A11" s="14" t="s">
        <v>24</v>
      </c>
      <c r="B11" s="14"/>
      <c r="C11" s="14"/>
      <c r="D11" s="14"/>
      <c r="E11" s="14"/>
      <c r="F11" s="14"/>
    </row>
    <row r="12" spans="1:6">
      <c r="A12" s="14" t="s">
        <v>249</v>
      </c>
      <c r="B12" s="14"/>
      <c r="C12" s="14"/>
      <c r="D12" s="14"/>
      <c r="E12" s="14"/>
      <c r="F12" s="14"/>
    </row>
    <row r="13" spans="1:6">
      <c r="A13" s="19" t="s">
        <v>25</v>
      </c>
      <c r="B13" s="14"/>
      <c r="C13" s="14"/>
      <c r="D13" s="14"/>
      <c r="E13" s="14"/>
      <c r="F13" s="14"/>
    </row>
    <row r="14" spans="1:6">
      <c r="A14" s="19" t="s">
        <v>40</v>
      </c>
      <c r="B14" s="14"/>
      <c r="C14" s="14"/>
      <c r="D14" s="14"/>
      <c r="E14" s="14"/>
      <c r="F14" s="14"/>
    </row>
    <row r="15" spans="1:6">
      <c r="A15" s="19" t="s">
        <v>41</v>
      </c>
      <c r="B15" s="14"/>
      <c r="C15" s="14"/>
      <c r="D15" s="14"/>
      <c r="E15" s="14"/>
      <c r="F15" s="14"/>
    </row>
    <row r="16" spans="1:6">
      <c r="A16" s="19" t="s">
        <v>26</v>
      </c>
      <c r="B16" s="14"/>
      <c r="C16" s="14"/>
      <c r="D16" s="14"/>
      <c r="E16" s="14"/>
      <c r="F16" s="14"/>
    </row>
    <row r="17" spans="1:5">
      <c r="A17" s="15"/>
    </row>
    <row r="18" spans="1:5" ht="15.75" thickBot="1">
      <c r="A18" s="78" t="s">
        <v>27</v>
      </c>
      <c r="B18" s="76"/>
      <c r="C18" s="76"/>
      <c r="D18" s="76"/>
      <c r="E18" s="76"/>
    </row>
    <row r="19" spans="1:5">
      <c r="A19" s="22" t="s">
        <v>28</v>
      </c>
      <c r="B19" s="23"/>
      <c r="C19" s="23"/>
      <c r="D19" s="23"/>
      <c r="E19" s="24"/>
    </row>
    <row r="20" spans="1:5" ht="15.75" thickBot="1">
      <c r="A20" s="25" t="s">
        <v>29</v>
      </c>
      <c r="B20" s="26"/>
      <c r="C20" s="26"/>
      <c r="D20" s="26"/>
      <c r="E20" s="27"/>
    </row>
    <row r="22" spans="1:5" ht="15.75" thickBot="1">
      <c r="A22" s="78" t="s">
        <v>30</v>
      </c>
      <c r="B22" s="76"/>
      <c r="C22" s="76"/>
      <c r="D22" s="76"/>
      <c r="E22" s="76"/>
    </row>
    <row r="23" spans="1:5">
      <c r="A23" s="2" t="s">
        <v>9</v>
      </c>
      <c r="B23" s="3" t="s">
        <v>31</v>
      </c>
      <c r="C23" s="4" t="s">
        <v>32</v>
      </c>
      <c r="D23" s="3" t="s">
        <v>33</v>
      </c>
      <c r="E23" s="28" t="s">
        <v>34</v>
      </c>
    </row>
    <row r="24" spans="1:5" ht="15.75" thickBot="1">
      <c r="A24" s="6" t="s">
        <v>15</v>
      </c>
      <c r="B24" s="9" t="s">
        <v>35</v>
      </c>
      <c r="C24" s="35" t="s">
        <v>36</v>
      </c>
      <c r="D24" s="36" t="s">
        <v>20</v>
      </c>
      <c r="E24" s="37" t="s">
        <v>15</v>
      </c>
    </row>
    <row r="25" spans="1:5" ht="18.75">
      <c r="A25" s="10" t="s">
        <v>22</v>
      </c>
      <c r="B25" s="29"/>
      <c r="C25" s="30"/>
      <c r="D25" s="30"/>
      <c r="E25" s="40"/>
    </row>
    <row r="26" spans="1:5" ht="18.75">
      <c r="A26" s="16" t="s">
        <v>23</v>
      </c>
      <c r="B26" s="30"/>
      <c r="C26" s="30"/>
      <c r="D26" s="30"/>
      <c r="E26" s="40"/>
    </row>
    <row r="27" spans="1:5" ht="18.75">
      <c r="A27" s="14" t="s">
        <v>24</v>
      </c>
      <c r="B27" s="29"/>
      <c r="C27" s="30"/>
      <c r="D27" s="30"/>
      <c r="E27" s="40"/>
    </row>
    <row r="28" spans="1:5" ht="18.75">
      <c r="A28" s="14" t="s">
        <v>249</v>
      </c>
      <c r="B28" s="29"/>
      <c r="C28" s="30"/>
      <c r="D28" s="30"/>
      <c r="E28" s="40"/>
    </row>
    <row r="29" spans="1:5" ht="18.75">
      <c r="A29" s="19" t="s">
        <v>25</v>
      </c>
      <c r="B29" s="30"/>
      <c r="C29" s="30"/>
      <c r="D29" s="30"/>
      <c r="E29" s="40"/>
    </row>
    <row r="30" spans="1:5" ht="18.75">
      <c r="A30" s="19" t="s">
        <v>40</v>
      </c>
      <c r="B30" s="29"/>
      <c r="C30" s="41"/>
      <c r="D30" s="30"/>
      <c r="E30" s="40"/>
    </row>
    <row r="31" spans="1:5" ht="18.75">
      <c r="A31" s="19" t="s">
        <v>41</v>
      </c>
      <c r="B31" s="30"/>
      <c r="C31" s="41"/>
      <c r="D31" s="30"/>
      <c r="E31" s="40"/>
    </row>
    <row r="32" spans="1:5" ht="18.75">
      <c r="A32" s="19" t="s">
        <v>26</v>
      </c>
      <c r="B32" s="30"/>
      <c r="C32" s="41"/>
      <c r="D32" s="30"/>
      <c r="E32" s="40"/>
    </row>
    <row r="33" spans="1:7" ht="15.75" thickBot="1">
      <c r="A33" s="25" t="s">
        <v>37</v>
      </c>
      <c r="B33" s="31"/>
      <c r="C33" s="30"/>
      <c r="D33" s="30"/>
      <c r="E33" s="30"/>
    </row>
    <row r="34" spans="1:7" ht="29.25" thickBot="1">
      <c r="A34" s="32"/>
      <c r="B34" s="79"/>
      <c r="C34" s="38"/>
      <c r="D34" s="39"/>
      <c r="E34" s="80"/>
      <c r="G34" s="33" t="s">
        <v>270</v>
      </c>
    </row>
    <row r="37" spans="1:7" ht="28.5">
      <c r="B37" s="33" t="s">
        <v>38</v>
      </c>
      <c r="C37" s="34" t="s">
        <v>39</v>
      </c>
    </row>
  </sheetData>
  <mergeCells count="1">
    <mergeCell ref="A4:F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9"/>
  <sheetViews>
    <sheetView zoomScale="148" zoomScaleNormal="148" workbookViewId="0">
      <selection activeCell="A3" sqref="A3:D3"/>
    </sheetView>
  </sheetViews>
  <sheetFormatPr defaultRowHeight="15.75"/>
  <cols>
    <col min="1" max="1" width="24.5703125" style="43" customWidth="1"/>
    <col min="2" max="2" width="16.28515625" style="43" customWidth="1"/>
    <col min="3" max="3" width="20.85546875" style="43" customWidth="1"/>
    <col min="4" max="4" width="19.5703125" style="43" customWidth="1"/>
  </cols>
  <sheetData>
    <row r="1" spans="1:4">
      <c r="A1" s="43" t="s">
        <v>265</v>
      </c>
      <c r="B1" s="120" t="s">
        <v>275</v>
      </c>
    </row>
    <row r="2" spans="1:4">
      <c r="A2" s="43" t="s">
        <v>266</v>
      </c>
      <c r="B2" s="120" t="s">
        <v>267</v>
      </c>
    </row>
    <row r="3" spans="1:4">
      <c r="A3" s="93" t="s">
        <v>50</v>
      </c>
      <c r="B3" s="93"/>
      <c r="C3" s="93"/>
      <c r="D3" s="93"/>
    </row>
    <row r="4" spans="1:4">
      <c r="A4" s="83"/>
      <c r="B4" s="83"/>
      <c r="C4" s="83"/>
      <c r="D4" s="83"/>
    </row>
    <row r="5" spans="1:4">
      <c r="A5" s="81" t="s">
        <v>51</v>
      </c>
      <c r="B5" s="82"/>
      <c r="C5" s="82"/>
      <c r="D5" s="82"/>
    </row>
    <row r="6" spans="1:4">
      <c r="A6" s="44" t="s">
        <v>52</v>
      </c>
      <c r="B6" s="44"/>
      <c r="C6" s="44"/>
      <c r="D6" s="44" t="s">
        <v>55</v>
      </c>
    </row>
    <row r="7" spans="1:4">
      <c r="A7" s="45" t="s">
        <v>263</v>
      </c>
      <c r="B7" s="45"/>
      <c r="C7" s="46"/>
      <c r="D7" s="46"/>
    </row>
    <row r="8" spans="1:4">
      <c r="A8" s="45" t="s">
        <v>53</v>
      </c>
      <c r="B8" s="45"/>
      <c r="C8" s="46"/>
      <c r="D8" s="46"/>
    </row>
    <row r="9" spans="1:4">
      <c r="A9" s="45" t="s">
        <v>54</v>
      </c>
      <c r="B9" s="45"/>
      <c r="C9" s="46"/>
      <c r="D9" s="46"/>
    </row>
    <row r="10" spans="1:4">
      <c r="A10" s="106" t="s">
        <v>56</v>
      </c>
      <c r="B10" s="107"/>
      <c r="C10" s="108"/>
      <c r="D10" s="84"/>
    </row>
    <row r="12" spans="1:4">
      <c r="A12" s="81" t="s">
        <v>66</v>
      </c>
      <c r="B12" s="82"/>
      <c r="C12" s="82"/>
      <c r="D12" s="82"/>
    </row>
    <row r="13" spans="1:4">
      <c r="A13" s="109" t="s">
        <v>67</v>
      </c>
      <c r="B13" s="110"/>
      <c r="C13" s="111"/>
      <c r="D13" s="47" t="s">
        <v>68</v>
      </c>
    </row>
    <row r="14" spans="1:4">
      <c r="A14" s="45" t="s">
        <v>15</v>
      </c>
      <c r="B14" s="45"/>
      <c r="C14" s="45"/>
      <c r="D14" s="45"/>
    </row>
    <row r="15" spans="1:4">
      <c r="A15" s="45" t="s">
        <v>69</v>
      </c>
      <c r="B15" s="45"/>
      <c r="C15" s="45"/>
      <c r="D15" s="45"/>
    </row>
    <row r="16" spans="1:4">
      <c r="A16" s="45" t="s">
        <v>70</v>
      </c>
      <c r="B16" s="45"/>
      <c r="C16" s="45"/>
      <c r="D16" s="45"/>
    </row>
    <row r="17" spans="1:4">
      <c r="A17" s="45" t="s">
        <v>71</v>
      </c>
      <c r="B17" s="45"/>
      <c r="C17" s="45"/>
      <c r="D17" s="45"/>
    </row>
    <row r="18" spans="1:4">
      <c r="A18" s="45" t="s">
        <v>72</v>
      </c>
      <c r="B18" s="45"/>
      <c r="C18" s="45"/>
      <c r="D18" s="45"/>
    </row>
    <row r="19" spans="1:4">
      <c r="A19" s="45" t="s">
        <v>73</v>
      </c>
      <c r="B19" s="45"/>
      <c r="C19" s="45"/>
      <c r="D19" s="45"/>
    </row>
    <row r="20" spans="1:4">
      <c r="A20" s="45" t="s">
        <v>268</v>
      </c>
      <c r="B20" s="45"/>
      <c r="C20" s="45"/>
      <c r="D20" s="45"/>
    </row>
    <row r="21" spans="1:4">
      <c r="A21" s="45" t="s">
        <v>269</v>
      </c>
      <c r="B21" s="45"/>
      <c r="C21" s="45"/>
      <c r="D21" s="45"/>
    </row>
    <row r="22" spans="1:4">
      <c r="A22" s="100" t="s">
        <v>74</v>
      </c>
      <c r="B22" s="100"/>
      <c r="C22" s="100"/>
      <c r="D22" s="85"/>
    </row>
    <row r="24" spans="1:4">
      <c r="A24" s="81" t="s">
        <v>75</v>
      </c>
      <c r="B24" s="82"/>
      <c r="C24" s="82"/>
      <c r="D24" s="82"/>
    </row>
    <row r="25" spans="1:4">
      <c r="A25" s="100" t="s">
        <v>67</v>
      </c>
      <c r="B25" s="100"/>
      <c r="C25" s="100"/>
      <c r="D25" s="44" t="s">
        <v>68</v>
      </c>
    </row>
    <row r="26" spans="1:4">
      <c r="A26" s="101" t="s">
        <v>76</v>
      </c>
      <c r="B26" s="102"/>
      <c r="C26" s="103"/>
      <c r="D26" s="45"/>
    </row>
    <row r="27" spans="1:4">
      <c r="A27" s="101" t="s">
        <v>77</v>
      </c>
      <c r="B27" s="102"/>
      <c r="C27" s="103"/>
      <c r="D27" s="45"/>
    </row>
    <row r="28" spans="1:4">
      <c r="A28" s="45" t="s">
        <v>78</v>
      </c>
      <c r="B28" s="48">
        <v>0.35</v>
      </c>
      <c r="C28" s="45"/>
      <c r="D28" s="45"/>
    </row>
    <row r="29" spans="1:4">
      <c r="A29" s="101" t="s">
        <v>79</v>
      </c>
      <c r="B29" s="102"/>
      <c r="C29" s="103"/>
      <c r="D29" s="45"/>
    </row>
    <row r="30" spans="1:4">
      <c r="A30" s="101" t="s">
        <v>80</v>
      </c>
      <c r="B30" s="102"/>
      <c r="C30" s="103"/>
      <c r="D30" s="45"/>
    </row>
    <row r="31" spans="1:4">
      <c r="A31" s="101" t="s">
        <v>81</v>
      </c>
      <c r="B31" s="102"/>
      <c r="C31" s="103"/>
      <c r="D31" s="45"/>
    </row>
    <row r="32" spans="1:4">
      <c r="A32" s="99" t="s">
        <v>82</v>
      </c>
      <c r="B32" s="99"/>
      <c r="C32" s="99"/>
      <c r="D32" s="45"/>
    </row>
    <row r="33" spans="1:4">
      <c r="A33" s="100" t="s">
        <v>83</v>
      </c>
      <c r="B33" s="100"/>
      <c r="C33" s="100"/>
      <c r="D33" s="85"/>
    </row>
    <row r="34" spans="1:4">
      <c r="A34" s="99" t="s">
        <v>84</v>
      </c>
      <c r="B34" s="99"/>
      <c r="C34" s="99"/>
      <c r="D34" s="45"/>
    </row>
    <row r="35" spans="1:4">
      <c r="A35" s="100" t="s">
        <v>85</v>
      </c>
      <c r="B35" s="100"/>
      <c r="C35" s="100"/>
      <c r="D35" s="86"/>
    </row>
    <row r="37" spans="1:4">
      <c r="A37" s="43" t="s">
        <v>86</v>
      </c>
    </row>
    <row r="38" spans="1:4">
      <c r="A38" s="93" t="s">
        <v>101</v>
      </c>
      <c r="B38" s="93"/>
      <c r="C38" s="93"/>
      <c r="D38" s="93"/>
    </row>
    <row r="39" spans="1:4">
      <c r="A39" s="105" t="s">
        <v>102</v>
      </c>
      <c r="B39" s="105"/>
      <c r="C39" s="105"/>
      <c r="D39" s="105"/>
    </row>
    <row r="40" spans="1:4">
      <c r="A40" s="104" t="s">
        <v>87</v>
      </c>
      <c r="B40" s="104"/>
      <c r="C40" s="88" t="s">
        <v>89</v>
      </c>
      <c r="D40" s="89"/>
    </row>
    <row r="41" spans="1:4">
      <c r="A41" s="45" t="s">
        <v>88</v>
      </c>
      <c r="B41" s="45"/>
      <c r="C41" s="45" t="s">
        <v>90</v>
      </c>
      <c r="D41" s="45"/>
    </row>
    <row r="42" spans="1:4">
      <c r="A42" s="45" t="s">
        <v>15</v>
      </c>
      <c r="B42" s="45"/>
      <c r="C42" s="49" t="s">
        <v>91</v>
      </c>
      <c r="D42" s="85"/>
    </row>
    <row r="43" spans="1:4">
      <c r="A43" s="45" t="s">
        <v>69</v>
      </c>
      <c r="B43" s="45"/>
      <c r="C43" s="49" t="s">
        <v>92</v>
      </c>
      <c r="D43" s="85"/>
    </row>
    <row r="44" spans="1:4">
      <c r="A44" s="49" t="s">
        <v>94</v>
      </c>
      <c r="B44" s="45"/>
      <c r="C44" s="45"/>
      <c r="D44" s="45"/>
    </row>
    <row r="45" spans="1:4">
      <c r="A45" s="49" t="s">
        <v>95</v>
      </c>
      <c r="B45" s="85"/>
      <c r="C45" s="45"/>
      <c r="D45" s="45"/>
    </row>
    <row r="46" spans="1:4">
      <c r="A46" s="49" t="s">
        <v>96</v>
      </c>
      <c r="B46" s="45"/>
      <c r="C46" s="45" t="s">
        <v>93</v>
      </c>
      <c r="D46" s="85"/>
    </row>
    <row r="47" spans="1:4">
      <c r="A47" s="49" t="s">
        <v>97</v>
      </c>
      <c r="B47" s="45"/>
      <c r="C47" s="45"/>
      <c r="D47" s="45"/>
    </row>
    <row r="48" spans="1:4">
      <c r="A48" s="49" t="s">
        <v>98</v>
      </c>
      <c r="B48" s="45"/>
      <c r="C48" s="45"/>
      <c r="D48" s="45"/>
    </row>
    <row r="49" spans="1:4">
      <c r="A49" s="90" t="s">
        <v>99</v>
      </c>
      <c r="B49" s="91"/>
      <c r="C49" s="87" t="s">
        <v>100</v>
      </c>
      <c r="D49" s="85"/>
    </row>
  </sheetData>
  <mergeCells count="17">
    <mergeCell ref="A3:D3"/>
    <mergeCell ref="A10:C10"/>
    <mergeCell ref="A13:C13"/>
    <mergeCell ref="A22:C22"/>
    <mergeCell ref="A25:C25"/>
    <mergeCell ref="A40:B40"/>
    <mergeCell ref="A38:D38"/>
    <mergeCell ref="A39:D39"/>
    <mergeCell ref="A34:C34"/>
    <mergeCell ref="A35:C35"/>
    <mergeCell ref="A32:C32"/>
    <mergeCell ref="A33:C33"/>
    <mergeCell ref="A26:C26"/>
    <mergeCell ref="A29:C29"/>
    <mergeCell ref="A30:C30"/>
    <mergeCell ref="A31:C31"/>
    <mergeCell ref="A27:C2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41"/>
  <sheetViews>
    <sheetView workbookViewId="0">
      <selection activeCell="A3" sqref="A3:XFD3"/>
    </sheetView>
  </sheetViews>
  <sheetFormatPr defaultRowHeight="15"/>
  <cols>
    <col min="1" max="1" width="19.42578125" customWidth="1"/>
    <col min="2" max="2" width="21.7109375" customWidth="1"/>
    <col min="3" max="3" width="21.42578125" customWidth="1"/>
    <col min="4" max="4" width="15.28515625" customWidth="1"/>
    <col min="5" max="5" width="17" customWidth="1"/>
    <col min="6" max="6" width="18.7109375" customWidth="1"/>
  </cols>
  <sheetData>
    <row r="1" spans="1:6">
      <c r="A1" t="s">
        <v>265</v>
      </c>
      <c r="B1" s="119" t="s">
        <v>267</v>
      </c>
    </row>
    <row r="2" spans="1:6">
      <c r="A2" t="s">
        <v>266</v>
      </c>
      <c r="B2" s="119" t="s">
        <v>267</v>
      </c>
    </row>
    <row r="3" spans="1:6">
      <c r="B3" s="119"/>
    </row>
    <row r="4" spans="1:6" ht="15.75">
      <c r="A4" s="93" t="s">
        <v>126</v>
      </c>
      <c r="B4" s="93"/>
      <c r="C4" s="93"/>
      <c r="D4" s="93"/>
      <c r="E4" s="93"/>
      <c r="F4" s="50"/>
    </row>
    <row r="5" spans="1:6" ht="15.75">
      <c r="A5" s="54" t="s">
        <v>127</v>
      </c>
      <c r="B5" s="54"/>
      <c r="C5" s="50"/>
      <c r="D5" s="50"/>
      <c r="E5" s="50"/>
      <c r="F5" s="50"/>
    </row>
    <row r="6" spans="1:6" ht="15.75">
      <c r="A6" s="112" t="s">
        <v>128</v>
      </c>
      <c r="B6" s="113"/>
      <c r="C6" s="52">
        <f>+'[1]jawaban kasus2'!F18</f>
        <v>0</v>
      </c>
      <c r="D6" s="50"/>
      <c r="E6" s="50"/>
      <c r="F6" s="50"/>
    </row>
    <row r="7" spans="1:6" ht="15.75">
      <c r="A7" s="51" t="s">
        <v>129</v>
      </c>
      <c r="B7" s="51"/>
      <c r="C7" s="51">
        <v>4</v>
      </c>
      <c r="D7" s="50" t="s">
        <v>110</v>
      </c>
      <c r="E7" s="50"/>
      <c r="F7" s="50"/>
    </row>
    <row r="8" spans="1:6" ht="15.75">
      <c r="A8" s="51" t="s">
        <v>130</v>
      </c>
      <c r="B8" s="51"/>
      <c r="C8" s="53">
        <v>0.16</v>
      </c>
      <c r="D8" s="50"/>
      <c r="E8" s="50"/>
      <c r="F8" s="50"/>
    </row>
    <row r="9" spans="1:6" ht="15.75">
      <c r="A9" s="51" t="s">
        <v>131</v>
      </c>
      <c r="B9" s="51"/>
      <c r="C9" s="51">
        <v>0</v>
      </c>
      <c r="D9" s="50"/>
      <c r="E9" s="50"/>
      <c r="F9" s="50"/>
    </row>
    <row r="10" spans="1:6" ht="15.75">
      <c r="A10" s="112" t="s">
        <v>132</v>
      </c>
      <c r="B10" s="113"/>
      <c r="C10" s="55">
        <v>44192</v>
      </c>
      <c r="D10" s="50"/>
      <c r="E10" s="50"/>
      <c r="F10" s="50"/>
    </row>
    <row r="11" spans="1:6" ht="15.75">
      <c r="A11" s="50"/>
      <c r="B11" s="50"/>
      <c r="C11" s="50"/>
      <c r="D11" s="50"/>
      <c r="E11" s="50"/>
      <c r="F11" s="50"/>
    </row>
    <row r="12" spans="1:6" ht="15.75">
      <c r="A12" s="93" t="s">
        <v>133</v>
      </c>
      <c r="B12" s="93"/>
      <c r="C12" s="93"/>
      <c r="D12" s="50"/>
      <c r="E12" s="50"/>
      <c r="F12" s="50"/>
    </row>
    <row r="13" spans="1:6" ht="15.75">
      <c r="A13" s="56" t="s">
        <v>134</v>
      </c>
      <c r="B13" s="56" t="s">
        <v>135</v>
      </c>
      <c r="C13" s="56" t="s">
        <v>136</v>
      </c>
      <c r="D13" s="56" t="s">
        <v>137</v>
      </c>
      <c r="E13" s="56" t="s">
        <v>138</v>
      </c>
      <c r="F13" s="56" t="s">
        <v>139</v>
      </c>
    </row>
    <row r="14" spans="1:6" ht="15.75">
      <c r="A14" s="51">
        <v>0</v>
      </c>
      <c r="B14" s="55">
        <f>+C10</f>
        <v>44192</v>
      </c>
      <c r="C14" s="51"/>
      <c r="D14" s="51"/>
      <c r="E14" s="51"/>
      <c r="F14" s="51"/>
    </row>
    <row r="15" spans="1:6" ht="15.75">
      <c r="A15" s="51">
        <v>1</v>
      </c>
      <c r="B15" s="55">
        <f>+B14+365</f>
        <v>44557</v>
      </c>
      <c r="C15" s="51"/>
      <c r="D15" s="51"/>
      <c r="E15" s="51"/>
      <c r="F15" s="51"/>
    </row>
    <row r="16" spans="1:6" ht="15.75">
      <c r="A16" s="51">
        <v>2</v>
      </c>
      <c r="B16" s="55">
        <f t="shared" ref="B16:B18" si="0">+B15+365</f>
        <v>44922</v>
      </c>
      <c r="C16" s="51"/>
      <c r="D16" s="51"/>
      <c r="E16" s="51"/>
      <c r="F16" s="51"/>
    </row>
    <row r="17" spans="1:6" ht="15.75">
      <c r="A17" s="51">
        <v>3</v>
      </c>
      <c r="B17" s="55">
        <f t="shared" si="0"/>
        <v>45287</v>
      </c>
      <c r="C17" s="51"/>
      <c r="D17" s="51"/>
      <c r="E17" s="51"/>
      <c r="F17" s="51"/>
    </row>
    <row r="18" spans="1:6" ht="15.75">
      <c r="A18" s="51">
        <v>4</v>
      </c>
      <c r="B18" s="55">
        <f t="shared" si="0"/>
        <v>45652</v>
      </c>
      <c r="C18" s="51"/>
      <c r="D18" s="51"/>
      <c r="E18" s="51"/>
      <c r="F18" s="51"/>
    </row>
    <row r="19" spans="1:6" ht="15.75">
      <c r="A19" s="50"/>
      <c r="B19" s="50"/>
      <c r="C19" s="50"/>
      <c r="D19" s="50"/>
      <c r="E19" s="50"/>
      <c r="F19" s="50"/>
    </row>
    <row r="20" spans="1:6" ht="15.75">
      <c r="A20" s="54" t="s">
        <v>140</v>
      </c>
      <c r="B20" s="54"/>
      <c r="C20" s="50"/>
      <c r="D20" s="50"/>
      <c r="E20" s="50"/>
      <c r="F20" s="50"/>
    </row>
    <row r="21" spans="1:6" ht="15.75">
      <c r="A21" s="112" t="s">
        <v>128</v>
      </c>
      <c r="B21" s="113"/>
      <c r="C21" s="52">
        <f>+'[1]jawaban kasus2'!F19</f>
        <v>0</v>
      </c>
      <c r="D21" s="50"/>
      <c r="E21" s="50"/>
      <c r="F21" s="50"/>
    </row>
    <row r="22" spans="1:6" ht="15.75">
      <c r="A22" s="51" t="s">
        <v>129</v>
      </c>
      <c r="B22" s="51"/>
      <c r="C22" s="51">
        <v>6</v>
      </c>
      <c r="D22" s="50" t="s">
        <v>110</v>
      </c>
      <c r="E22" s="50"/>
      <c r="F22" s="50"/>
    </row>
    <row r="23" spans="1:6" ht="15.75">
      <c r="A23" s="51" t="s">
        <v>130</v>
      </c>
      <c r="B23" s="51"/>
      <c r="C23" s="53">
        <v>0.14000000000000001</v>
      </c>
      <c r="D23" s="50"/>
      <c r="E23" s="50"/>
      <c r="F23" s="50"/>
    </row>
    <row r="24" spans="1:6" ht="15.75">
      <c r="A24" s="51" t="s">
        <v>131</v>
      </c>
      <c r="B24" s="51"/>
      <c r="C24" s="51">
        <v>0</v>
      </c>
      <c r="D24" s="50"/>
      <c r="E24" s="50"/>
      <c r="F24" s="50"/>
    </row>
    <row r="25" spans="1:6" ht="15.75">
      <c r="A25" s="112" t="s">
        <v>132</v>
      </c>
      <c r="B25" s="113"/>
      <c r="C25" s="55">
        <v>44192</v>
      </c>
      <c r="D25" s="50"/>
      <c r="E25" s="50"/>
      <c r="F25" s="50"/>
    </row>
    <row r="26" spans="1:6" ht="15.75">
      <c r="A26" s="50"/>
      <c r="B26" s="50"/>
      <c r="C26" s="50"/>
      <c r="D26" s="50"/>
      <c r="E26" s="50"/>
      <c r="F26" s="50"/>
    </row>
    <row r="27" spans="1:6" ht="15.75">
      <c r="A27" s="93" t="s">
        <v>141</v>
      </c>
      <c r="B27" s="93"/>
      <c r="C27" s="93"/>
      <c r="D27" s="50"/>
      <c r="E27" s="50"/>
      <c r="F27" s="50"/>
    </row>
    <row r="28" spans="1:6" ht="15.75">
      <c r="A28" s="56" t="s">
        <v>134</v>
      </c>
      <c r="B28" s="56" t="s">
        <v>135</v>
      </c>
      <c r="C28" s="56" t="s">
        <v>136</v>
      </c>
      <c r="D28" s="56" t="s">
        <v>137</v>
      </c>
      <c r="E28" s="56" t="s">
        <v>138</v>
      </c>
      <c r="F28" s="56" t="s">
        <v>139</v>
      </c>
    </row>
    <row r="29" spans="1:6" ht="15.75">
      <c r="A29" s="51">
        <v>0</v>
      </c>
      <c r="B29" s="55">
        <f>+C25</f>
        <v>44192</v>
      </c>
      <c r="C29" s="51"/>
      <c r="D29" s="51"/>
      <c r="E29" s="51"/>
      <c r="F29" s="51"/>
    </row>
    <row r="30" spans="1:6" ht="15.75">
      <c r="A30" s="51">
        <v>1</v>
      </c>
      <c r="B30" s="55">
        <f>+B29+365</f>
        <v>44557</v>
      </c>
      <c r="C30" s="51"/>
      <c r="D30" s="51"/>
      <c r="E30" s="51"/>
      <c r="F30" s="51"/>
    </row>
    <row r="31" spans="1:6" ht="15.75">
      <c r="A31" s="51">
        <v>2</v>
      </c>
      <c r="B31" s="55">
        <f t="shared" ref="B31:B35" si="1">+B30+365</f>
        <v>44922</v>
      </c>
      <c r="C31" s="51"/>
      <c r="D31" s="51"/>
      <c r="E31" s="51"/>
      <c r="F31" s="51"/>
    </row>
    <row r="32" spans="1:6" ht="15.75">
      <c r="A32" s="51">
        <v>3</v>
      </c>
      <c r="B32" s="55">
        <f t="shared" si="1"/>
        <v>45287</v>
      </c>
      <c r="C32" s="51"/>
      <c r="D32" s="51"/>
      <c r="E32" s="51"/>
      <c r="F32" s="51"/>
    </row>
    <row r="33" spans="1:6" ht="15.75">
      <c r="A33" s="51">
        <v>4</v>
      </c>
      <c r="B33" s="55">
        <f t="shared" si="1"/>
        <v>45652</v>
      </c>
      <c r="C33" s="51"/>
      <c r="D33" s="51"/>
      <c r="E33" s="51"/>
      <c r="F33" s="51"/>
    </row>
    <row r="34" spans="1:6" ht="15.75">
      <c r="A34" s="51">
        <v>5</v>
      </c>
      <c r="B34" s="55">
        <f t="shared" si="1"/>
        <v>46017</v>
      </c>
      <c r="C34" s="51"/>
      <c r="D34" s="51"/>
      <c r="E34" s="51"/>
      <c r="F34" s="51"/>
    </row>
    <row r="35" spans="1:6" ht="15.75">
      <c r="A35" s="51">
        <v>6</v>
      </c>
      <c r="B35" s="55">
        <f t="shared" si="1"/>
        <v>46382</v>
      </c>
      <c r="C35" s="51"/>
      <c r="D35" s="51"/>
      <c r="E35" s="51"/>
      <c r="F35" s="51"/>
    </row>
    <row r="36" spans="1:6" ht="15.75">
      <c r="A36" s="50"/>
      <c r="B36" s="50"/>
      <c r="C36" s="50"/>
      <c r="D36" s="50"/>
      <c r="E36" s="50"/>
      <c r="F36" s="50"/>
    </row>
    <row r="37" spans="1:6" ht="15.75">
      <c r="A37" s="50" t="s">
        <v>142</v>
      </c>
      <c r="B37" s="50"/>
      <c r="C37" s="50"/>
      <c r="D37" s="50"/>
      <c r="E37" s="50"/>
      <c r="F37" s="50"/>
    </row>
    <row r="38" spans="1:6" ht="15.75">
      <c r="A38" s="50" t="s">
        <v>143</v>
      </c>
      <c r="B38" s="57"/>
      <c r="C38" s="50"/>
      <c r="D38" s="50"/>
      <c r="E38" s="50"/>
      <c r="F38" s="50"/>
    </row>
    <row r="39" spans="1:6" ht="15.75">
      <c r="A39" s="50" t="s">
        <v>144</v>
      </c>
      <c r="B39" s="50">
        <v>6</v>
      </c>
      <c r="C39" s="50" t="s">
        <v>110</v>
      </c>
      <c r="D39" s="50"/>
      <c r="E39" s="50"/>
      <c r="F39" s="50"/>
    </row>
    <row r="40" spans="1:6" ht="15.75">
      <c r="A40" s="50" t="s">
        <v>107</v>
      </c>
      <c r="B40" s="58"/>
      <c r="C40" s="59">
        <v>0.15</v>
      </c>
      <c r="D40" s="50"/>
      <c r="E40" s="50"/>
      <c r="F40" s="50"/>
    </row>
    <row r="41" spans="1:6" ht="15.75">
      <c r="A41" s="50" t="s">
        <v>145</v>
      </c>
      <c r="B41" s="50" t="str">
        <f>+'soal UTS'!F59</f>
        <v>SYD</v>
      </c>
      <c r="C41" s="50"/>
      <c r="D41" s="50"/>
      <c r="E41" s="50"/>
      <c r="F41" s="50"/>
    </row>
    <row r="42" spans="1:6" ht="15.75">
      <c r="A42" s="50"/>
      <c r="B42" s="50"/>
      <c r="C42" s="50"/>
      <c r="D42" s="50"/>
      <c r="E42" s="50"/>
      <c r="F42" s="50"/>
    </row>
    <row r="43" spans="1:6" ht="15.75">
      <c r="A43" s="105" t="s">
        <v>146</v>
      </c>
      <c r="B43" s="105"/>
      <c r="C43" s="105"/>
      <c r="D43" s="105"/>
      <c r="E43" s="105"/>
      <c r="F43" s="50"/>
    </row>
    <row r="44" spans="1:6" ht="15.75">
      <c r="A44" s="60" t="s">
        <v>147</v>
      </c>
      <c r="B44" s="60" t="s">
        <v>110</v>
      </c>
      <c r="C44" s="60" t="s">
        <v>148</v>
      </c>
      <c r="D44" s="60" t="s">
        <v>149</v>
      </c>
      <c r="E44" s="60" t="s">
        <v>150</v>
      </c>
      <c r="F44" s="50"/>
    </row>
    <row r="45" spans="1:6" ht="15.75">
      <c r="A45" s="60">
        <v>0</v>
      </c>
      <c r="B45" s="60">
        <v>2020</v>
      </c>
      <c r="C45" s="60"/>
      <c r="D45" s="60"/>
      <c r="E45" s="60"/>
      <c r="F45" s="50"/>
    </row>
    <row r="46" spans="1:6" ht="15.75">
      <c r="A46" s="60">
        <v>1</v>
      </c>
      <c r="B46" s="60">
        <f>+B45+1</f>
        <v>2021</v>
      </c>
      <c r="C46" s="60"/>
      <c r="D46" s="60"/>
      <c r="E46" s="60"/>
      <c r="F46" s="50"/>
    </row>
    <row r="47" spans="1:6" ht="15.75">
      <c r="A47" s="60">
        <v>2</v>
      </c>
      <c r="B47" s="60">
        <f t="shared" ref="B47:B51" si="2">+B46+1</f>
        <v>2022</v>
      </c>
      <c r="C47" s="60"/>
      <c r="D47" s="60"/>
      <c r="E47" s="60"/>
      <c r="F47" s="50"/>
    </row>
    <row r="48" spans="1:6" ht="15.75">
      <c r="A48" s="60">
        <v>3</v>
      </c>
      <c r="B48" s="60">
        <f t="shared" si="2"/>
        <v>2023</v>
      </c>
      <c r="C48" s="60"/>
      <c r="D48" s="60"/>
      <c r="E48" s="60"/>
      <c r="F48" s="50"/>
    </row>
    <row r="49" spans="1:6" ht="15.75">
      <c r="A49" s="60">
        <v>4</v>
      </c>
      <c r="B49" s="60">
        <f t="shared" si="2"/>
        <v>2024</v>
      </c>
      <c r="C49" s="60"/>
      <c r="D49" s="60"/>
      <c r="E49" s="60"/>
      <c r="F49" s="50"/>
    </row>
    <row r="50" spans="1:6" ht="15.75">
      <c r="A50" s="60">
        <v>5</v>
      </c>
      <c r="B50" s="60">
        <f t="shared" si="2"/>
        <v>2025</v>
      </c>
      <c r="C50" s="60"/>
      <c r="D50" s="60"/>
      <c r="E50" s="60"/>
      <c r="F50" s="50"/>
    </row>
    <row r="51" spans="1:6" ht="15.75">
      <c r="A51" s="60">
        <v>6</v>
      </c>
      <c r="B51" s="60">
        <f t="shared" si="2"/>
        <v>2026</v>
      </c>
      <c r="C51" s="60"/>
      <c r="D51" s="60"/>
      <c r="E51" s="60"/>
      <c r="F51" s="50"/>
    </row>
    <row r="52" spans="1:6" ht="15.75">
      <c r="A52" s="50"/>
      <c r="B52" s="50"/>
      <c r="C52" s="50"/>
      <c r="D52" s="50"/>
      <c r="E52" s="50"/>
      <c r="F52" s="50"/>
    </row>
    <row r="53" spans="1:6" ht="15.75">
      <c r="A53" s="50" t="s">
        <v>151</v>
      </c>
      <c r="B53" s="50"/>
      <c r="C53" s="50"/>
      <c r="D53" s="50"/>
      <c r="E53" s="50"/>
      <c r="F53" s="50"/>
    </row>
    <row r="54" spans="1:6" ht="15.75">
      <c r="A54" s="50" t="s">
        <v>152</v>
      </c>
      <c r="B54" s="57"/>
      <c r="C54" s="50"/>
      <c r="D54" s="50"/>
      <c r="E54" s="50"/>
      <c r="F54" s="50"/>
    </row>
    <row r="55" spans="1:6" ht="15.75">
      <c r="A55" s="50" t="s">
        <v>144</v>
      </c>
      <c r="B55" s="50">
        <v>10</v>
      </c>
      <c r="C55" s="50" t="s">
        <v>110</v>
      </c>
      <c r="D55" s="50"/>
      <c r="E55" s="50"/>
      <c r="F55" s="50"/>
    </row>
    <row r="56" spans="1:6" ht="15.75">
      <c r="A56" s="50" t="s">
        <v>107</v>
      </c>
      <c r="B56" s="58"/>
      <c r="C56" s="59">
        <f>+'soal UTS'!E57</f>
        <v>0.14000000000000001</v>
      </c>
      <c r="D56" s="50"/>
      <c r="E56" s="50"/>
      <c r="F56" s="50"/>
    </row>
    <row r="57" spans="1:6" ht="15.75">
      <c r="A57" s="50" t="s">
        <v>145</v>
      </c>
      <c r="B57" s="50" t="str">
        <f>+'soal UTS'!F57</f>
        <v>DDB</v>
      </c>
      <c r="C57" s="50"/>
      <c r="D57" s="50"/>
      <c r="E57" s="50"/>
      <c r="F57" s="50"/>
    </row>
    <row r="58" spans="1:6" ht="15.75">
      <c r="A58" s="105" t="s">
        <v>153</v>
      </c>
      <c r="B58" s="105"/>
      <c r="C58" s="105"/>
      <c r="D58" s="105"/>
      <c r="E58" s="105"/>
      <c r="F58" s="50"/>
    </row>
    <row r="59" spans="1:6" ht="15.75">
      <c r="A59" s="60" t="s">
        <v>147</v>
      </c>
      <c r="B59" s="60" t="s">
        <v>110</v>
      </c>
      <c r="C59" s="60" t="s">
        <v>148</v>
      </c>
      <c r="D59" s="60" t="s">
        <v>149</v>
      </c>
      <c r="E59" s="60" t="s">
        <v>150</v>
      </c>
      <c r="F59" s="50"/>
    </row>
    <row r="60" spans="1:6" ht="15.75">
      <c r="A60" s="60">
        <v>0</v>
      </c>
      <c r="B60" s="60">
        <v>2020</v>
      </c>
      <c r="C60" s="60"/>
      <c r="D60" s="60"/>
      <c r="E60" s="60"/>
      <c r="F60" s="50"/>
    </row>
    <row r="61" spans="1:6" ht="15.75">
      <c r="A61" s="60">
        <v>1</v>
      </c>
      <c r="B61" s="60">
        <f>+B60+1</f>
        <v>2021</v>
      </c>
      <c r="C61" s="60"/>
      <c r="D61" s="60"/>
      <c r="E61" s="60"/>
      <c r="F61" s="50"/>
    </row>
    <row r="62" spans="1:6" ht="15.75">
      <c r="A62" s="60">
        <v>2</v>
      </c>
      <c r="B62" s="60">
        <f t="shared" ref="B62:B70" si="3">+B61+1</f>
        <v>2022</v>
      </c>
      <c r="C62" s="60"/>
      <c r="D62" s="60"/>
      <c r="E62" s="60"/>
      <c r="F62" s="50"/>
    </row>
    <row r="63" spans="1:6" ht="15.75">
      <c r="A63" s="60">
        <v>3</v>
      </c>
      <c r="B63" s="60">
        <f t="shared" si="3"/>
        <v>2023</v>
      </c>
      <c r="C63" s="60"/>
      <c r="D63" s="60"/>
      <c r="E63" s="60"/>
      <c r="F63" s="50"/>
    </row>
    <row r="64" spans="1:6" ht="15.75">
      <c r="A64" s="60">
        <v>4</v>
      </c>
      <c r="B64" s="60">
        <f t="shared" si="3"/>
        <v>2024</v>
      </c>
      <c r="C64" s="60"/>
      <c r="D64" s="60"/>
      <c r="E64" s="60"/>
      <c r="F64" s="50"/>
    </row>
    <row r="65" spans="1:6" ht="15.75">
      <c r="A65" s="60">
        <v>5</v>
      </c>
      <c r="B65" s="60">
        <f t="shared" si="3"/>
        <v>2025</v>
      </c>
      <c r="C65" s="60"/>
      <c r="D65" s="60"/>
      <c r="E65" s="60"/>
      <c r="F65" s="50"/>
    </row>
    <row r="66" spans="1:6" ht="15.75">
      <c r="A66" s="60">
        <v>6</v>
      </c>
      <c r="B66" s="60">
        <f t="shared" si="3"/>
        <v>2026</v>
      </c>
      <c r="C66" s="51"/>
      <c r="D66" s="51"/>
      <c r="E66" s="51"/>
      <c r="F66" s="50"/>
    </row>
    <row r="67" spans="1:6" ht="15.75">
      <c r="A67" s="60">
        <v>7</v>
      </c>
      <c r="B67" s="60">
        <f t="shared" si="3"/>
        <v>2027</v>
      </c>
      <c r="C67" s="51"/>
      <c r="D67" s="51"/>
      <c r="E67" s="51"/>
      <c r="F67" s="50"/>
    </row>
    <row r="68" spans="1:6" ht="15.75">
      <c r="A68" s="60">
        <v>8</v>
      </c>
      <c r="B68" s="60">
        <f t="shared" si="3"/>
        <v>2028</v>
      </c>
      <c r="C68" s="51"/>
      <c r="D68" s="51"/>
      <c r="E68" s="51"/>
      <c r="F68" s="50"/>
    </row>
    <row r="69" spans="1:6" ht="15.75">
      <c r="A69" s="60">
        <v>9</v>
      </c>
      <c r="B69" s="60">
        <f t="shared" si="3"/>
        <v>2029</v>
      </c>
      <c r="C69" s="51"/>
      <c r="D69" s="51"/>
      <c r="E69" s="51"/>
      <c r="F69" s="50"/>
    </row>
    <row r="70" spans="1:6" ht="15.75">
      <c r="A70" s="60">
        <v>10</v>
      </c>
      <c r="B70" s="60">
        <f t="shared" si="3"/>
        <v>2030</v>
      </c>
      <c r="C70" s="51"/>
      <c r="D70" s="51"/>
      <c r="E70" s="51"/>
      <c r="F70" s="50"/>
    </row>
    <row r="71" spans="1:6" ht="15.75">
      <c r="A71" s="50"/>
      <c r="B71" s="50"/>
      <c r="C71" s="50"/>
      <c r="D71" s="50"/>
      <c r="E71" s="50"/>
      <c r="F71" s="50"/>
    </row>
    <row r="72" spans="1:6" ht="15.75">
      <c r="A72" s="50" t="s">
        <v>154</v>
      </c>
      <c r="B72" s="50"/>
      <c r="C72" s="50"/>
      <c r="D72" s="50"/>
      <c r="E72" s="50"/>
      <c r="F72" s="50"/>
    </row>
    <row r="73" spans="1:6" ht="15.75">
      <c r="A73" s="50" t="s">
        <v>155</v>
      </c>
      <c r="B73" s="57"/>
      <c r="C73" s="50"/>
      <c r="D73" s="50"/>
      <c r="E73" s="50"/>
      <c r="F73" s="50"/>
    </row>
    <row r="74" spans="1:6" ht="15.75">
      <c r="A74" s="50" t="s">
        <v>144</v>
      </c>
      <c r="B74" s="50">
        <f>+'soal UTS'!C58</f>
        <v>6</v>
      </c>
      <c r="C74" s="50" t="s">
        <v>110</v>
      </c>
      <c r="D74" s="50"/>
      <c r="E74" s="50"/>
      <c r="F74" s="50"/>
    </row>
    <row r="75" spans="1:6" ht="15.75">
      <c r="A75" s="50" t="s">
        <v>107</v>
      </c>
      <c r="B75" s="58"/>
      <c r="C75" s="59">
        <f>+'soal UTS'!E58</f>
        <v>0.15</v>
      </c>
      <c r="D75" s="50"/>
      <c r="E75" s="50"/>
      <c r="F75" s="50"/>
    </row>
    <row r="76" spans="1:6" ht="15.75">
      <c r="A76" s="50" t="s">
        <v>145</v>
      </c>
      <c r="B76" s="50" t="str">
        <f>+'soal UTS'!F58</f>
        <v>SLN</v>
      </c>
      <c r="C76" s="50"/>
      <c r="D76" s="50"/>
      <c r="E76" s="50"/>
      <c r="F76" s="50"/>
    </row>
    <row r="77" spans="1:6" ht="15.75">
      <c r="A77" s="105" t="s">
        <v>156</v>
      </c>
      <c r="B77" s="105"/>
      <c r="C77" s="105"/>
      <c r="D77" s="105"/>
      <c r="E77" s="105"/>
      <c r="F77" s="50"/>
    </row>
    <row r="78" spans="1:6" ht="15.75">
      <c r="A78" s="60" t="s">
        <v>147</v>
      </c>
      <c r="B78" s="60" t="s">
        <v>110</v>
      </c>
      <c r="C78" s="60" t="s">
        <v>148</v>
      </c>
      <c r="D78" s="60" t="s">
        <v>149</v>
      </c>
      <c r="E78" s="60" t="s">
        <v>150</v>
      </c>
      <c r="F78" s="50"/>
    </row>
    <row r="79" spans="1:6" ht="15.75">
      <c r="A79" s="60">
        <v>0</v>
      </c>
      <c r="B79" s="60">
        <v>2020</v>
      </c>
      <c r="C79" s="60"/>
      <c r="D79" s="60"/>
      <c r="E79" s="60"/>
      <c r="F79" s="50"/>
    </row>
    <row r="80" spans="1:6" ht="15.75">
      <c r="A80" s="60">
        <v>1</v>
      </c>
      <c r="B80" s="60">
        <f>+B79+1</f>
        <v>2021</v>
      </c>
      <c r="C80" s="60"/>
      <c r="D80" s="60"/>
      <c r="E80" s="60"/>
      <c r="F80" s="50"/>
    </row>
    <row r="81" spans="1:6" ht="15.75">
      <c r="A81" s="60">
        <v>2</v>
      </c>
      <c r="B81" s="60">
        <f t="shared" ref="B81:B86" si="4">+B80+1</f>
        <v>2022</v>
      </c>
      <c r="C81" s="60"/>
      <c r="D81" s="60"/>
      <c r="E81" s="60"/>
      <c r="F81" s="50"/>
    </row>
    <row r="82" spans="1:6" ht="15.75">
      <c r="A82" s="60">
        <v>3</v>
      </c>
      <c r="B82" s="60">
        <f t="shared" si="4"/>
        <v>2023</v>
      </c>
      <c r="C82" s="60"/>
      <c r="D82" s="60"/>
      <c r="E82" s="60"/>
      <c r="F82" s="50"/>
    </row>
    <row r="83" spans="1:6" ht="15.75">
      <c r="A83" s="60">
        <v>4</v>
      </c>
      <c r="B83" s="60">
        <f t="shared" si="4"/>
        <v>2024</v>
      </c>
      <c r="C83" s="60"/>
      <c r="D83" s="60"/>
      <c r="E83" s="60"/>
      <c r="F83" s="50"/>
    </row>
    <row r="84" spans="1:6" ht="15.75">
      <c r="A84" s="60">
        <v>5</v>
      </c>
      <c r="B84" s="60">
        <f t="shared" si="4"/>
        <v>2025</v>
      </c>
      <c r="C84" s="60"/>
      <c r="D84" s="60"/>
      <c r="E84" s="60"/>
      <c r="F84" s="50"/>
    </row>
    <row r="85" spans="1:6" ht="15.75">
      <c r="A85" s="60">
        <v>6</v>
      </c>
      <c r="B85" s="60">
        <f t="shared" si="4"/>
        <v>2026</v>
      </c>
      <c r="C85" s="51"/>
      <c r="D85" s="51"/>
      <c r="E85" s="51"/>
      <c r="F85" s="50"/>
    </row>
    <row r="86" spans="1:6" ht="15.75">
      <c r="A86" s="60">
        <v>7</v>
      </c>
      <c r="B86" s="60">
        <f t="shared" si="4"/>
        <v>2027</v>
      </c>
      <c r="C86" s="51"/>
      <c r="D86" s="51"/>
      <c r="E86" s="51"/>
      <c r="F86" s="50"/>
    </row>
    <row r="87" spans="1:6" ht="15.75">
      <c r="A87" s="50"/>
      <c r="B87" s="50"/>
      <c r="C87" s="50"/>
      <c r="D87" s="50"/>
      <c r="E87" s="50"/>
      <c r="F87" s="50"/>
    </row>
    <row r="88" spans="1:6" ht="15.75">
      <c r="A88" s="50" t="s">
        <v>157</v>
      </c>
      <c r="B88" s="50"/>
      <c r="C88" s="50"/>
      <c r="D88" s="50"/>
      <c r="E88" s="50"/>
      <c r="F88" s="50"/>
    </row>
    <row r="89" spans="1:6" ht="15.75">
      <c r="A89" s="50" t="s">
        <v>158</v>
      </c>
      <c r="B89" s="57"/>
      <c r="C89" s="50"/>
      <c r="D89" s="50"/>
      <c r="E89" s="50"/>
      <c r="F89" s="50"/>
    </row>
    <row r="90" spans="1:6" ht="15.75">
      <c r="A90" s="50" t="s">
        <v>144</v>
      </c>
      <c r="B90" s="50">
        <f>+'soal UTS'!C60</f>
        <v>3</v>
      </c>
      <c r="C90" s="50" t="s">
        <v>110</v>
      </c>
      <c r="D90" s="50"/>
      <c r="E90" s="50"/>
      <c r="F90" s="50"/>
    </row>
    <row r="91" spans="1:6" ht="15.75">
      <c r="A91" s="50" t="s">
        <v>107</v>
      </c>
      <c r="B91" s="58">
        <f>+B89*C91</f>
        <v>0</v>
      </c>
      <c r="C91" s="59">
        <v>0</v>
      </c>
      <c r="D91" s="50"/>
      <c r="E91" s="50"/>
      <c r="F91" s="50"/>
    </row>
    <row r="92" spans="1:6" ht="15.75">
      <c r="A92" s="50" t="s">
        <v>145</v>
      </c>
      <c r="B92" s="50" t="str">
        <f>+'soal UTS'!F60</f>
        <v>SLN</v>
      </c>
      <c r="C92" s="50"/>
      <c r="D92" s="50"/>
      <c r="E92" s="50"/>
      <c r="F92" s="50"/>
    </row>
    <row r="93" spans="1:6" ht="15.75">
      <c r="A93" s="105" t="s">
        <v>159</v>
      </c>
      <c r="B93" s="105"/>
      <c r="C93" s="105"/>
      <c r="D93" s="105"/>
      <c r="E93" s="105"/>
      <c r="F93" s="50"/>
    </row>
    <row r="94" spans="1:6" ht="15.75">
      <c r="A94" s="60" t="s">
        <v>147</v>
      </c>
      <c r="B94" s="60" t="s">
        <v>110</v>
      </c>
      <c r="C94" s="60" t="s">
        <v>148</v>
      </c>
      <c r="D94" s="60" t="s">
        <v>149</v>
      </c>
      <c r="E94" s="60" t="s">
        <v>150</v>
      </c>
      <c r="F94" s="50"/>
    </row>
    <row r="95" spans="1:6" ht="15.75">
      <c r="A95" s="60">
        <v>0</v>
      </c>
      <c r="B95" s="60">
        <v>2020</v>
      </c>
      <c r="C95" s="60"/>
      <c r="D95" s="60"/>
      <c r="E95" s="60"/>
      <c r="F95" s="50"/>
    </row>
    <row r="96" spans="1:6" ht="15.75">
      <c r="A96" s="60">
        <v>1</v>
      </c>
      <c r="B96" s="60">
        <f>+B95+1</f>
        <v>2021</v>
      </c>
      <c r="C96" s="60"/>
      <c r="D96" s="60"/>
      <c r="E96" s="60"/>
      <c r="F96" s="50"/>
    </row>
    <row r="97" spans="1:6" ht="15.75">
      <c r="A97" s="60">
        <v>2</v>
      </c>
      <c r="B97" s="60">
        <f t="shared" ref="B97:B98" si="5">+B96+1</f>
        <v>2022</v>
      </c>
      <c r="C97" s="60"/>
      <c r="D97" s="60"/>
      <c r="E97" s="60"/>
      <c r="F97" s="50"/>
    </row>
    <row r="98" spans="1:6" ht="15.75">
      <c r="A98" s="60">
        <v>3</v>
      </c>
      <c r="B98" s="60">
        <f t="shared" si="5"/>
        <v>2023</v>
      </c>
      <c r="C98" s="60"/>
      <c r="D98" s="60"/>
      <c r="E98" s="60"/>
      <c r="F98" s="50"/>
    </row>
    <row r="99" spans="1:6" ht="15.75">
      <c r="A99" s="50"/>
      <c r="B99" s="50"/>
      <c r="C99" s="50"/>
      <c r="D99" s="50"/>
      <c r="E99" s="50"/>
      <c r="F99" s="50"/>
    </row>
    <row r="100" spans="1:6" ht="15.75">
      <c r="A100" s="50"/>
      <c r="B100" s="50"/>
      <c r="C100" s="50"/>
      <c r="D100" s="50"/>
      <c r="E100" s="50"/>
      <c r="F100" s="50"/>
    </row>
    <row r="101" spans="1:6" ht="15.75">
      <c r="A101" s="50"/>
      <c r="B101" s="50"/>
      <c r="C101" s="50"/>
      <c r="D101" s="50"/>
      <c r="E101" s="50"/>
      <c r="F101" s="50"/>
    </row>
    <row r="102" spans="1:6" ht="15.75">
      <c r="A102" s="50"/>
      <c r="B102" s="50"/>
      <c r="C102" s="50"/>
      <c r="D102" s="50"/>
      <c r="E102" s="50"/>
      <c r="F102" s="50"/>
    </row>
    <row r="103" spans="1:6" ht="15.75">
      <c r="A103" s="50"/>
      <c r="B103" s="50"/>
      <c r="C103" s="50"/>
      <c r="D103" s="50"/>
      <c r="E103" s="50"/>
      <c r="F103" s="50"/>
    </row>
    <row r="104" spans="1:6" ht="15.75">
      <c r="A104" s="50"/>
      <c r="B104" s="50"/>
      <c r="C104" s="50"/>
      <c r="D104" s="50"/>
      <c r="E104" s="50"/>
      <c r="F104" s="50"/>
    </row>
    <row r="105" spans="1:6" ht="15.75">
      <c r="A105" s="50"/>
      <c r="B105" s="50"/>
      <c r="C105" s="50"/>
      <c r="D105" s="50"/>
      <c r="E105" s="50"/>
      <c r="F105" s="50"/>
    </row>
    <row r="106" spans="1:6" ht="15.75">
      <c r="A106" s="50"/>
      <c r="B106" s="50"/>
      <c r="C106" s="50"/>
      <c r="D106" s="50"/>
      <c r="E106" s="50"/>
      <c r="F106" s="50"/>
    </row>
    <row r="107" spans="1:6" ht="15.75">
      <c r="A107" s="50"/>
      <c r="B107" s="50"/>
      <c r="C107" s="50"/>
      <c r="D107" s="50"/>
      <c r="E107" s="50"/>
      <c r="F107" s="50"/>
    </row>
    <row r="108" spans="1:6" ht="15.75">
      <c r="A108" s="50"/>
      <c r="B108" s="50"/>
      <c r="C108" s="50"/>
      <c r="D108" s="50"/>
      <c r="E108" s="50"/>
      <c r="F108" s="50"/>
    </row>
    <row r="109" spans="1:6" ht="15.75">
      <c r="A109" s="50"/>
      <c r="B109" s="50"/>
      <c r="C109" s="50"/>
      <c r="D109" s="50"/>
      <c r="E109" s="50"/>
      <c r="F109" s="50"/>
    </row>
    <row r="110" spans="1:6" ht="15.75">
      <c r="A110" s="50"/>
      <c r="B110" s="50"/>
      <c r="C110" s="50"/>
      <c r="D110" s="50"/>
      <c r="E110" s="50"/>
      <c r="F110" s="50"/>
    </row>
    <row r="111" spans="1:6" ht="15.75">
      <c r="A111" s="50"/>
      <c r="B111" s="50"/>
      <c r="C111" s="50"/>
      <c r="D111" s="50"/>
      <c r="E111" s="50"/>
      <c r="F111" s="50"/>
    </row>
    <row r="112" spans="1:6" ht="15.75">
      <c r="A112" s="50"/>
      <c r="B112" s="50"/>
      <c r="C112" s="50"/>
      <c r="D112" s="50"/>
      <c r="E112" s="50"/>
      <c r="F112" s="50"/>
    </row>
    <row r="113" spans="1:6" ht="15.75">
      <c r="A113" s="50"/>
      <c r="B113" s="50"/>
      <c r="C113" s="50"/>
      <c r="D113" s="50"/>
      <c r="E113" s="50"/>
      <c r="F113" s="50"/>
    </row>
    <row r="114" spans="1:6" ht="15.75">
      <c r="A114" s="50"/>
      <c r="B114" s="50"/>
      <c r="C114" s="50"/>
      <c r="D114" s="50"/>
      <c r="E114" s="50"/>
      <c r="F114" s="50"/>
    </row>
    <row r="115" spans="1:6" ht="15.75">
      <c r="A115" s="50"/>
      <c r="B115" s="50"/>
      <c r="C115" s="50"/>
      <c r="D115" s="50"/>
      <c r="E115" s="50"/>
      <c r="F115" s="50"/>
    </row>
    <row r="116" spans="1:6" ht="15.75">
      <c r="A116" s="50"/>
      <c r="B116" s="50"/>
      <c r="C116" s="50"/>
      <c r="D116" s="50"/>
      <c r="E116" s="50"/>
      <c r="F116" s="50"/>
    </row>
    <row r="117" spans="1:6" ht="15.75">
      <c r="A117" s="50"/>
      <c r="B117" s="50"/>
      <c r="C117" s="50"/>
      <c r="D117" s="50"/>
      <c r="E117" s="50"/>
      <c r="F117" s="50"/>
    </row>
    <row r="118" spans="1:6" ht="15.75">
      <c r="A118" s="50"/>
      <c r="B118" s="50"/>
      <c r="C118" s="50"/>
      <c r="D118" s="50"/>
      <c r="E118" s="50"/>
      <c r="F118" s="50"/>
    </row>
    <row r="119" spans="1:6" ht="15.75">
      <c r="A119" s="50"/>
      <c r="B119" s="50"/>
      <c r="C119" s="50"/>
      <c r="D119" s="50"/>
      <c r="E119" s="50"/>
      <c r="F119" s="50"/>
    </row>
    <row r="120" spans="1:6" ht="15.75">
      <c r="A120" s="50"/>
      <c r="B120" s="50"/>
      <c r="C120" s="50"/>
      <c r="D120" s="50"/>
      <c r="E120" s="50"/>
      <c r="F120" s="50"/>
    </row>
    <row r="121" spans="1:6" ht="15.75">
      <c r="A121" s="50"/>
      <c r="B121" s="50"/>
      <c r="C121" s="50"/>
      <c r="D121" s="50"/>
      <c r="E121" s="50"/>
      <c r="F121" s="50"/>
    </row>
    <row r="122" spans="1:6" ht="15.75">
      <c r="A122" s="50"/>
      <c r="B122" s="50"/>
      <c r="C122" s="50"/>
      <c r="D122" s="50"/>
      <c r="E122" s="50"/>
      <c r="F122" s="50"/>
    </row>
    <row r="123" spans="1:6" ht="15.75">
      <c r="A123" s="50"/>
      <c r="B123" s="50"/>
      <c r="C123" s="50"/>
      <c r="D123" s="50"/>
      <c r="E123" s="50"/>
      <c r="F123" s="50"/>
    </row>
    <row r="124" spans="1:6" ht="15.75">
      <c r="A124" s="50"/>
      <c r="B124" s="50"/>
      <c r="C124" s="50"/>
      <c r="D124" s="50"/>
      <c r="E124" s="50"/>
      <c r="F124" s="50"/>
    </row>
    <row r="125" spans="1:6" ht="15.75">
      <c r="A125" s="50"/>
      <c r="B125" s="50"/>
      <c r="C125" s="50"/>
      <c r="D125" s="50"/>
      <c r="E125" s="50"/>
      <c r="F125" s="50"/>
    </row>
    <row r="126" spans="1:6" ht="15.75">
      <c r="A126" s="50"/>
      <c r="B126" s="50"/>
      <c r="C126" s="50"/>
      <c r="D126" s="50"/>
      <c r="E126" s="50"/>
      <c r="F126" s="50"/>
    </row>
    <row r="127" spans="1:6" ht="15.75">
      <c r="A127" s="50"/>
      <c r="B127" s="50"/>
      <c r="C127" s="50"/>
      <c r="D127" s="50"/>
      <c r="E127" s="50"/>
      <c r="F127" s="50"/>
    </row>
    <row r="128" spans="1:6" ht="15.75">
      <c r="A128" s="50"/>
      <c r="B128" s="50"/>
      <c r="C128" s="50"/>
      <c r="D128" s="50"/>
      <c r="E128" s="50"/>
      <c r="F128" s="50"/>
    </row>
    <row r="129" spans="1:6" ht="15.75">
      <c r="A129" s="50"/>
      <c r="B129" s="50"/>
      <c r="C129" s="50"/>
      <c r="D129" s="50"/>
      <c r="E129" s="50"/>
      <c r="F129" s="50"/>
    </row>
    <row r="130" spans="1:6" ht="15.75">
      <c r="A130" s="50"/>
      <c r="B130" s="50"/>
      <c r="C130" s="50"/>
      <c r="D130" s="50"/>
      <c r="E130" s="50"/>
      <c r="F130" s="50"/>
    </row>
    <row r="131" spans="1:6" ht="15.75">
      <c r="A131" s="50"/>
      <c r="B131" s="50"/>
      <c r="C131" s="50"/>
      <c r="D131" s="50"/>
      <c r="E131" s="50"/>
      <c r="F131" s="50"/>
    </row>
    <row r="132" spans="1:6" ht="15.75">
      <c r="A132" s="50"/>
      <c r="B132" s="50"/>
      <c r="C132" s="50"/>
      <c r="D132" s="50"/>
      <c r="E132" s="50"/>
      <c r="F132" s="50"/>
    </row>
    <row r="133" spans="1:6" ht="15.75">
      <c r="A133" s="50"/>
      <c r="B133" s="50"/>
      <c r="C133" s="50"/>
      <c r="D133" s="50"/>
      <c r="E133" s="50"/>
      <c r="F133" s="50"/>
    </row>
    <row r="134" spans="1:6" ht="15.75">
      <c r="A134" s="50"/>
      <c r="B134" s="50"/>
      <c r="C134" s="50"/>
      <c r="D134" s="50"/>
      <c r="E134" s="50"/>
      <c r="F134" s="50"/>
    </row>
    <row r="135" spans="1:6" ht="15.75">
      <c r="A135" s="50"/>
      <c r="B135" s="50"/>
      <c r="C135" s="50"/>
      <c r="D135" s="50"/>
      <c r="E135" s="50"/>
      <c r="F135" s="50"/>
    </row>
    <row r="136" spans="1:6" ht="15.75">
      <c r="A136" s="50"/>
      <c r="B136" s="50"/>
      <c r="C136" s="50"/>
      <c r="D136" s="50"/>
      <c r="E136" s="50"/>
      <c r="F136" s="50"/>
    </row>
    <row r="137" spans="1:6" ht="15.75">
      <c r="A137" s="50"/>
      <c r="B137" s="50"/>
      <c r="C137" s="50"/>
      <c r="D137" s="50"/>
      <c r="E137" s="50"/>
      <c r="F137" s="50"/>
    </row>
    <row r="138" spans="1:6" ht="15.75">
      <c r="A138" s="50"/>
      <c r="B138" s="50"/>
      <c r="C138" s="50"/>
      <c r="D138" s="50"/>
      <c r="E138" s="50"/>
      <c r="F138" s="50"/>
    </row>
    <row r="139" spans="1:6" ht="15.75">
      <c r="A139" s="50"/>
      <c r="B139" s="50"/>
      <c r="C139" s="50"/>
      <c r="D139" s="50"/>
      <c r="E139" s="50"/>
      <c r="F139" s="50"/>
    </row>
    <row r="140" spans="1:6" ht="15.75">
      <c r="A140" s="50"/>
      <c r="B140" s="50"/>
      <c r="C140" s="50"/>
      <c r="D140" s="50"/>
      <c r="E140" s="50"/>
      <c r="F140" s="50"/>
    </row>
    <row r="141" spans="1:6" ht="15.75">
      <c r="A141" s="50"/>
      <c r="B141" s="50"/>
      <c r="C141" s="50"/>
      <c r="D141" s="50"/>
      <c r="E141" s="50"/>
      <c r="F141" s="50"/>
    </row>
  </sheetData>
  <mergeCells count="11">
    <mergeCell ref="A25:B25"/>
    <mergeCell ref="A4:E4"/>
    <mergeCell ref="A6:B6"/>
    <mergeCell ref="A10:B10"/>
    <mergeCell ref="A12:C12"/>
    <mergeCell ref="A21:B21"/>
    <mergeCell ref="A27:C27"/>
    <mergeCell ref="A43:E43"/>
    <mergeCell ref="A58:E58"/>
    <mergeCell ref="A77:E77"/>
    <mergeCell ref="A93:E9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76"/>
  <sheetViews>
    <sheetView zoomScale="154" zoomScaleNormal="154" workbookViewId="0">
      <selection activeCell="A4" sqref="A4:D4"/>
    </sheetView>
  </sheetViews>
  <sheetFormatPr defaultRowHeight="15"/>
  <cols>
    <col min="1" max="1" width="32.85546875" customWidth="1"/>
    <col min="2" max="2" width="16.140625" customWidth="1"/>
    <col min="3" max="3" width="13.5703125" customWidth="1"/>
    <col min="4" max="4" width="17.42578125" customWidth="1"/>
  </cols>
  <sheetData>
    <row r="1" spans="1:4">
      <c r="A1" s="114" t="s">
        <v>240</v>
      </c>
      <c r="B1" s="114"/>
      <c r="C1" s="114"/>
      <c r="D1" s="114"/>
    </row>
    <row r="2" spans="1:4">
      <c r="A2" t="s">
        <v>272</v>
      </c>
      <c r="B2" s="119" t="s">
        <v>274</v>
      </c>
    </row>
    <row r="3" spans="1:4">
      <c r="A3" t="s">
        <v>273</v>
      </c>
      <c r="B3" s="119" t="s">
        <v>275</v>
      </c>
    </row>
    <row r="4" spans="1:4" ht="15.75">
      <c r="A4" s="93" t="s">
        <v>192</v>
      </c>
      <c r="B4" s="93"/>
      <c r="C4" s="93"/>
      <c r="D4" s="93"/>
    </row>
    <row r="5" spans="1:4" ht="15.75">
      <c r="A5" s="118" t="s">
        <v>67</v>
      </c>
      <c r="B5" s="118"/>
      <c r="C5" s="118"/>
      <c r="D5" s="64" t="s">
        <v>193</v>
      </c>
    </row>
    <row r="6" spans="1:4" ht="15.75">
      <c r="A6" s="50" t="s">
        <v>13</v>
      </c>
      <c r="B6" s="58"/>
      <c r="C6" s="57"/>
      <c r="D6" s="65" t="s">
        <v>194</v>
      </c>
    </row>
    <row r="7" spans="1:4" ht="16.5" thickBot="1">
      <c r="A7" s="50" t="s">
        <v>195</v>
      </c>
      <c r="B7" s="57"/>
      <c r="C7" s="57"/>
      <c r="D7" s="66" t="s">
        <v>194</v>
      </c>
    </row>
    <row r="8" spans="1:4" ht="16.5" thickTop="1">
      <c r="A8" s="115" t="s">
        <v>196</v>
      </c>
      <c r="B8" s="115"/>
      <c r="C8" s="115"/>
      <c r="D8" s="65" t="s">
        <v>194</v>
      </c>
    </row>
    <row r="9" spans="1:4" ht="15.75">
      <c r="A9" s="67" t="s">
        <v>197</v>
      </c>
      <c r="B9" s="50"/>
      <c r="C9" s="50"/>
      <c r="D9" s="50"/>
    </row>
    <row r="10" spans="1:4" ht="15.75">
      <c r="A10" s="68" t="s">
        <v>198</v>
      </c>
      <c r="B10" s="65"/>
      <c r="C10" s="65"/>
      <c r="D10" s="65"/>
    </row>
    <row r="11" spans="1:4" ht="15.75">
      <c r="A11" s="69" t="s">
        <v>199</v>
      </c>
      <c r="B11" s="65" t="s">
        <v>194</v>
      </c>
      <c r="C11" s="65" t="s">
        <v>194</v>
      </c>
      <c r="D11" s="65"/>
    </row>
    <row r="12" spans="1:4" ht="15.75">
      <c r="A12" s="69" t="s">
        <v>200</v>
      </c>
      <c r="B12" s="65" t="s">
        <v>194</v>
      </c>
      <c r="C12" s="65" t="s">
        <v>194</v>
      </c>
      <c r="D12" s="65"/>
    </row>
    <row r="13" spans="1:4" ht="15.75">
      <c r="A13" s="69" t="s">
        <v>201</v>
      </c>
      <c r="B13" s="65" t="s">
        <v>194</v>
      </c>
      <c r="C13" s="65" t="s">
        <v>194</v>
      </c>
      <c r="D13" s="65"/>
    </row>
    <row r="14" spans="1:4" ht="15.75">
      <c r="A14" s="115" t="s">
        <v>202</v>
      </c>
      <c r="B14" s="115"/>
      <c r="C14" s="65"/>
      <c r="D14" s="65" t="s">
        <v>194</v>
      </c>
    </row>
    <row r="15" spans="1:4" ht="15.75">
      <c r="A15" s="54" t="s">
        <v>203</v>
      </c>
      <c r="B15" s="65"/>
      <c r="C15" s="65"/>
      <c r="D15" s="65"/>
    </row>
    <row r="16" spans="1:4" ht="15.75">
      <c r="A16" s="69" t="s">
        <v>204</v>
      </c>
      <c r="B16" s="65" t="s">
        <v>194</v>
      </c>
      <c r="C16" s="50"/>
      <c r="D16" s="65"/>
    </row>
    <row r="17" spans="1:4" ht="15.75">
      <c r="A17" s="69" t="s">
        <v>205</v>
      </c>
      <c r="B17" s="65" t="s">
        <v>194</v>
      </c>
      <c r="C17" s="50"/>
      <c r="D17" s="65"/>
    </row>
    <row r="18" spans="1:4" ht="15.75">
      <c r="A18" s="69" t="s">
        <v>206</v>
      </c>
      <c r="B18" s="65" t="s">
        <v>194</v>
      </c>
      <c r="C18" s="50"/>
      <c r="D18" s="65"/>
    </row>
    <row r="19" spans="1:4" ht="15.75">
      <c r="A19" s="69" t="s">
        <v>207</v>
      </c>
      <c r="B19" s="65" t="s">
        <v>194</v>
      </c>
      <c r="C19" s="50"/>
      <c r="D19" s="65"/>
    </row>
    <row r="20" spans="1:4" ht="16.5" thickBot="1">
      <c r="A20" s="115" t="s">
        <v>208</v>
      </c>
      <c r="B20" s="115"/>
      <c r="C20" s="50"/>
      <c r="D20" s="66" t="s">
        <v>194</v>
      </c>
    </row>
    <row r="21" spans="1:4" ht="16.5" thickTop="1">
      <c r="A21" s="115" t="s">
        <v>209</v>
      </c>
      <c r="B21" s="115"/>
      <c r="C21" s="115"/>
      <c r="D21" s="65" t="s">
        <v>194</v>
      </c>
    </row>
    <row r="22" spans="1:4" ht="15.75">
      <c r="A22" s="68" t="s">
        <v>210</v>
      </c>
      <c r="B22" s="50"/>
      <c r="C22" s="50"/>
      <c r="D22" s="50"/>
    </row>
    <row r="23" spans="1:4" ht="15.75">
      <c r="A23" s="69" t="s">
        <v>211</v>
      </c>
      <c r="B23" s="65" t="s">
        <v>194</v>
      </c>
      <c r="C23" s="50"/>
      <c r="D23" s="50"/>
    </row>
    <row r="24" spans="1:4" ht="15.75">
      <c r="A24" s="69" t="s">
        <v>212</v>
      </c>
      <c r="B24" s="65" t="s">
        <v>194</v>
      </c>
      <c r="C24" s="50"/>
      <c r="D24" s="50"/>
    </row>
    <row r="25" spans="1:4" ht="16.5" thickBot="1">
      <c r="A25" s="115" t="s">
        <v>213</v>
      </c>
      <c r="B25" s="115"/>
      <c r="C25" s="50"/>
      <c r="D25" s="66" t="s">
        <v>194</v>
      </c>
    </row>
    <row r="26" spans="1:4" ht="16.5" thickTop="1">
      <c r="A26" s="115" t="s">
        <v>214</v>
      </c>
      <c r="B26" s="115"/>
      <c r="C26" s="115"/>
      <c r="D26" s="65" t="s">
        <v>194</v>
      </c>
    </row>
    <row r="27" spans="1:4" ht="15.75">
      <c r="A27" s="70" t="s">
        <v>215</v>
      </c>
      <c r="B27" s="71"/>
      <c r="C27" s="71"/>
      <c r="D27" s="65"/>
    </row>
    <row r="28" spans="1:4" ht="15.75">
      <c r="A28" s="50" t="s">
        <v>216</v>
      </c>
      <c r="B28" s="50"/>
      <c r="C28" s="65" t="s">
        <v>194</v>
      </c>
      <c r="D28" s="50"/>
    </row>
    <row r="29" spans="1:4" ht="15.75">
      <c r="A29" s="50" t="s">
        <v>217</v>
      </c>
      <c r="B29" s="50"/>
      <c r="C29" s="65" t="s">
        <v>194</v>
      </c>
      <c r="D29" s="50"/>
    </row>
    <row r="30" spans="1:4" ht="15.75">
      <c r="A30" s="50" t="s">
        <v>218</v>
      </c>
      <c r="B30" s="50"/>
      <c r="C30" s="65" t="s">
        <v>194</v>
      </c>
      <c r="D30" s="50"/>
    </row>
    <row r="31" spans="1:4" ht="16.5" thickBot="1">
      <c r="A31" s="50" t="s">
        <v>219</v>
      </c>
      <c r="B31" s="50"/>
      <c r="C31" s="66" t="s">
        <v>194</v>
      </c>
      <c r="D31" s="50"/>
    </row>
    <row r="32" spans="1:4" ht="17.25" thickTop="1" thickBot="1">
      <c r="A32" s="115" t="s">
        <v>220</v>
      </c>
      <c r="B32" s="115"/>
      <c r="C32" s="50"/>
      <c r="D32" s="66" t="s">
        <v>194</v>
      </c>
    </row>
    <row r="33" spans="1:4" ht="16.5" thickTop="1">
      <c r="A33" s="115" t="s">
        <v>221</v>
      </c>
      <c r="B33" s="115"/>
      <c r="C33" s="115"/>
      <c r="D33" s="65" t="s">
        <v>194</v>
      </c>
    </row>
    <row r="34" spans="1:4" ht="15.75">
      <c r="A34" s="72"/>
      <c r="B34" s="50"/>
      <c r="C34" s="50"/>
      <c r="D34" s="50"/>
    </row>
    <row r="35" spans="1:4" ht="15.75">
      <c r="A35" s="73" t="s">
        <v>222</v>
      </c>
      <c r="B35" s="50"/>
      <c r="C35" s="50"/>
      <c r="D35" s="50"/>
    </row>
    <row r="36" spans="1:4" ht="15.75">
      <c r="A36" s="50" t="s">
        <v>223</v>
      </c>
      <c r="B36" s="50"/>
      <c r="C36" s="50"/>
      <c r="D36" s="50"/>
    </row>
    <row r="37" spans="1:4" ht="15.75">
      <c r="A37" s="50" t="s">
        <v>224</v>
      </c>
      <c r="B37" s="59">
        <v>0.05</v>
      </c>
      <c r="C37" s="50"/>
      <c r="D37" s="50"/>
    </row>
    <row r="38" spans="1:4" ht="15.75">
      <c r="A38" s="50" t="s">
        <v>225</v>
      </c>
      <c r="B38" s="59">
        <v>0.15</v>
      </c>
      <c r="C38" s="50"/>
      <c r="D38" s="50"/>
    </row>
    <row r="39" spans="1:4" ht="15.75">
      <c r="A39" s="50" t="s">
        <v>226</v>
      </c>
      <c r="B39" s="59">
        <v>0.25</v>
      </c>
      <c r="C39" s="50"/>
      <c r="D39" s="50"/>
    </row>
    <row r="40" spans="1:4" ht="15.75">
      <c r="A40" s="50" t="s">
        <v>227</v>
      </c>
      <c r="B40" s="59">
        <v>0.3</v>
      </c>
      <c r="C40" s="50"/>
      <c r="D40" s="50"/>
    </row>
    <row r="41" spans="1:4" ht="15.75">
      <c r="A41" s="50"/>
      <c r="B41" s="50"/>
      <c r="C41" s="50"/>
      <c r="D41" s="50"/>
    </row>
    <row r="42" spans="1:4" ht="15.75">
      <c r="A42" s="116" t="s">
        <v>228</v>
      </c>
      <c r="B42" s="116"/>
      <c r="C42" s="116"/>
      <c r="D42" s="50"/>
    </row>
    <row r="43" spans="1:4" ht="15.75">
      <c r="A43" s="50" t="s">
        <v>229</v>
      </c>
      <c r="B43" s="50"/>
      <c r="C43" s="50"/>
    </row>
    <row r="44" spans="1:4" ht="15.75">
      <c r="A44" s="69" t="s">
        <v>230</v>
      </c>
      <c r="B44" s="65" t="s">
        <v>194</v>
      </c>
      <c r="C44" s="50"/>
      <c r="D44" s="65"/>
    </row>
    <row r="45" spans="1:4" ht="15.75">
      <c r="A45" s="69" t="s">
        <v>231</v>
      </c>
      <c r="B45" s="65" t="s">
        <v>194</v>
      </c>
      <c r="C45" s="50"/>
      <c r="D45" s="65"/>
    </row>
    <row r="46" spans="1:4" ht="15.75">
      <c r="A46" s="69"/>
      <c r="B46" s="64" t="s">
        <v>232</v>
      </c>
      <c r="C46" s="65" t="s">
        <v>194</v>
      </c>
      <c r="D46" s="65"/>
    </row>
    <row r="47" spans="1:4" ht="15.75">
      <c r="A47" s="50" t="s">
        <v>233</v>
      </c>
      <c r="B47" s="50"/>
      <c r="C47" s="50"/>
    </row>
    <row r="48" spans="1:4" ht="15.75">
      <c r="A48" s="69" t="s">
        <v>230</v>
      </c>
      <c r="B48" s="65" t="s">
        <v>194</v>
      </c>
      <c r="C48" s="50"/>
      <c r="D48" s="50"/>
    </row>
    <row r="49" spans="1:4" ht="15.75">
      <c r="A49" s="69" t="s">
        <v>234</v>
      </c>
      <c r="B49" s="65" t="s">
        <v>194</v>
      </c>
      <c r="C49" s="50"/>
      <c r="D49" s="50"/>
    </row>
    <row r="50" spans="1:4" ht="15.75">
      <c r="A50" s="50"/>
      <c r="B50" s="64" t="s">
        <v>235</v>
      </c>
      <c r="C50" s="65" t="s">
        <v>194</v>
      </c>
      <c r="D50" s="50"/>
    </row>
    <row r="51" spans="1:4" ht="15.75">
      <c r="A51" s="50"/>
      <c r="B51" s="50"/>
      <c r="C51" s="50"/>
      <c r="D51" s="50"/>
    </row>
    <row r="52" spans="1:4" ht="15.75">
      <c r="A52" s="117" t="s">
        <v>236</v>
      </c>
      <c r="B52" s="117"/>
      <c r="C52" s="50"/>
      <c r="D52" s="50"/>
    </row>
    <row r="53" spans="1:4" ht="15.75">
      <c r="A53" s="50" t="s">
        <v>237</v>
      </c>
      <c r="B53" s="50" t="s">
        <v>238</v>
      </c>
      <c r="C53" s="50"/>
      <c r="D53" s="50"/>
    </row>
    <row r="54" spans="1:4" ht="15.75">
      <c r="A54" s="50" t="s">
        <v>239</v>
      </c>
      <c r="B54" s="50" t="s">
        <v>238</v>
      </c>
      <c r="C54" s="50"/>
      <c r="D54" s="50"/>
    </row>
    <row r="55" spans="1:4" ht="15.75">
      <c r="A55" s="50"/>
      <c r="B55" s="50"/>
      <c r="C55" s="50"/>
      <c r="D55" s="50"/>
    </row>
    <row r="56" spans="1:4" ht="15.75">
      <c r="A56" s="50"/>
      <c r="B56" s="50"/>
      <c r="C56" s="50"/>
      <c r="D56" s="50"/>
    </row>
    <row r="57" spans="1:4" ht="15.75">
      <c r="A57" s="50"/>
      <c r="B57" s="50"/>
      <c r="C57" s="50"/>
      <c r="D57" s="50"/>
    </row>
    <row r="58" spans="1:4" ht="15.75">
      <c r="A58" s="50"/>
      <c r="B58" s="50"/>
      <c r="C58" s="50"/>
      <c r="D58" s="50"/>
    </row>
    <row r="59" spans="1:4" ht="15.75">
      <c r="A59" s="50"/>
      <c r="B59" s="50"/>
      <c r="C59" s="50"/>
      <c r="D59" s="50"/>
    </row>
    <row r="60" spans="1:4" ht="15.75">
      <c r="A60" s="50"/>
      <c r="B60" s="50"/>
      <c r="C60" s="50"/>
      <c r="D60" s="50"/>
    </row>
    <row r="61" spans="1:4" ht="15.75">
      <c r="A61" s="50"/>
      <c r="B61" s="50"/>
      <c r="C61" s="50"/>
      <c r="D61" s="50"/>
    </row>
    <row r="62" spans="1:4" ht="15.75">
      <c r="A62" s="50"/>
      <c r="B62" s="50"/>
      <c r="C62" s="50"/>
      <c r="D62" s="50"/>
    </row>
    <row r="63" spans="1:4" ht="15.75">
      <c r="A63" s="50"/>
      <c r="B63" s="50"/>
      <c r="C63" s="50"/>
      <c r="D63" s="50"/>
    </row>
    <row r="64" spans="1:4" ht="15.75">
      <c r="A64" s="50"/>
      <c r="B64" s="50"/>
      <c r="C64" s="50"/>
      <c r="D64" s="50"/>
    </row>
    <row r="65" spans="1:4" ht="15.75">
      <c r="A65" s="50"/>
      <c r="B65" s="50"/>
      <c r="C65" s="50"/>
      <c r="D65" s="50"/>
    </row>
    <row r="66" spans="1:4" ht="15.75">
      <c r="A66" s="50"/>
      <c r="B66" s="50"/>
      <c r="C66" s="50"/>
      <c r="D66" s="50"/>
    </row>
    <row r="67" spans="1:4" ht="15.75">
      <c r="A67" s="50"/>
      <c r="B67" s="50"/>
      <c r="C67" s="50"/>
      <c r="D67" s="50"/>
    </row>
    <row r="68" spans="1:4" ht="15.75">
      <c r="A68" s="50"/>
      <c r="B68" s="50"/>
      <c r="C68" s="50"/>
      <c r="D68" s="50"/>
    </row>
    <row r="69" spans="1:4" ht="15.75">
      <c r="A69" s="50"/>
      <c r="B69" s="50"/>
      <c r="C69" s="50"/>
      <c r="D69" s="50"/>
    </row>
    <row r="70" spans="1:4" ht="15.75">
      <c r="A70" s="50"/>
      <c r="B70" s="50"/>
      <c r="C70" s="50"/>
      <c r="D70" s="50"/>
    </row>
    <row r="71" spans="1:4" ht="15.75">
      <c r="A71" s="50"/>
      <c r="B71" s="50"/>
      <c r="C71" s="50"/>
      <c r="D71" s="50"/>
    </row>
    <row r="72" spans="1:4" ht="15.75">
      <c r="A72" s="50"/>
      <c r="B72" s="50"/>
      <c r="C72" s="50"/>
      <c r="D72" s="50"/>
    </row>
    <row r="73" spans="1:4" ht="15.75">
      <c r="A73" s="50"/>
      <c r="B73" s="50"/>
      <c r="C73" s="50"/>
      <c r="D73" s="50"/>
    </row>
    <row r="74" spans="1:4" ht="15.75">
      <c r="A74" s="50"/>
      <c r="B74" s="50"/>
      <c r="C74" s="50"/>
      <c r="D74" s="50"/>
    </row>
    <row r="75" spans="1:4" ht="15.75">
      <c r="A75" s="50"/>
      <c r="B75" s="50"/>
      <c r="C75" s="50"/>
      <c r="D75" s="50"/>
    </row>
    <row r="76" spans="1:4" ht="15.75">
      <c r="A76" s="50"/>
      <c r="B76" s="50"/>
      <c r="C76" s="50"/>
      <c r="D76" s="50"/>
    </row>
  </sheetData>
  <mergeCells count="13">
    <mergeCell ref="A42:C42"/>
    <mergeCell ref="A52:B52"/>
    <mergeCell ref="A4:D4"/>
    <mergeCell ref="A5:C5"/>
    <mergeCell ref="A8:C8"/>
    <mergeCell ref="A14:B14"/>
    <mergeCell ref="A20:B20"/>
    <mergeCell ref="A21:C21"/>
    <mergeCell ref="A1:D1"/>
    <mergeCell ref="A25:B25"/>
    <mergeCell ref="A26:C26"/>
    <mergeCell ref="A32:B32"/>
    <mergeCell ref="A33:C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soal UTS</vt:lpstr>
      <vt:lpstr>Sheet6</vt:lpstr>
      <vt:lpstr>Sheet7</vt:lpstr>
      <vt:lpstr>jawaban kasus1</vt:lpstr>
      <vt:lpstr>jawaban kasus2</vt:lpstr>
      <vt:lpstr>jawaban kasus3</vt:lpstr>
      <vt:lpstr>jawaban kasus 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X200M</dc:creator>
  <cp:lastModifiedBy>ASUS X200M</cp:lastModifiedBy>
  <dcterms:created xsi:type="dcterms:W3CDTF">2021-04-12T06:41:03Z</dcterms:created>
  <dcterms:modified xsi:type="dcterms:W3CDTF">2021-04-13T08:12:22Z</dcterms:modified>
</cp:coreProperties>
</file>