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480" yWindow="60" windowWidth="11355" windowHeight="9210" tabRatio="699" activeTab="6"/>
  </bookViews>
  <sheets>
    <sheet name="menu" sheetId="6" r:id="rId1"/>
    <sheet name="lat1" sheetId="1" r:id="rId2"/>
    <sheet name="lat2" sheetId="3" r:id="rId3"/>
    <sheet name="lat3" sheetId="2" r:id="rId4"/>
    <sheet name="lat4" sheetId="4" r:id="rId5"/>
    <sheet name="lat5" sheetId="7" r:id="rId6"/>
    <sheet name="lat6" sheetId="5" r:id="rId7"/>
    <sheet name="operasi bilangan" sheetId="10" r:id="rId8"/>
    <sheet name="text" sheetId="12" r:id="rId9"/>
    <sheet name="if" sheetId="11" r:id="rId10"/>
    <sheet name="if lanjut" sheetId="13" r:id="rId11"/>
    <sheet name="lookup" sheetId="9" r:id="rId12"/>
  </sheets>
  <calcPr calcId="145621"/>
</workbook>
</file>

<file path=xl/calcChain.xml><?xml version="1.0" encoding="utf-8"?>
<calcChain xmlns="http://schemas.openxmlformats.org/spreadsheetml/2006/main">
  <c r="L7" i="12" l="1"/>
  <c r="L6" i="12"/>
  <c r="L5" i="12"/>
  <c r="I5" i="10"/>
  <c r="I4" i="10"/>
  <c r="C2" i="9"/>
  <c r="H19" i="2"/>
  <c r="G13" i="2"/>
  <c r="I13" i="2" s="1"/>
  <c r="H13" i="2"/>
  <c r="G4" i="3"/>
  <c r="H3" i="2"/>
</calcChain>
</file>

<file path=xl/sharedStrings.xml><?xml version="1.0" encoding="utf-8"?>
<sst xmlns="http://schemas.openxmlformats.org/spreadsheetml/2006/main" count="399" uniqueCount="335">
  <si>
    <t>DAFTAR PENJUALAN BARANG ELEKTRONIK</t>
  </si>
  <si>
    <t>TAHUN 2007</t>
  </si>
  <si>
    <t>No</t>
  </si>
  <si>
    <t xml:space="preserve">Nama Barang </t>
  </si>
  <si>
    <t>Harga satuan</t>
  </si>
  <si>
    <t xml:space="preserve">Jumlah </t>
  </si>
  <si>
    <t>Total</t>
  </si>
  <si>
    <t>Diskon</t>
  </si>
  <si>
    <t>Harga bersih</t>
  </si>
  <si>
    <t>Modem corega</t>
  </si>
  <si>
    <t>monitor samsung 15"</t>
  </si>
  <si>
    <t>Dlink swicthhub</t>
  </si>
  <si>
    <t>CPU accer</t>
  </si>
  <si>
    <t>Keyboard</t>
  </si>
  <si>
    <t>Jumlah barang</t>
  </si>
  <si>
    <t>Rata rata barang</t>
  </si>
  <si>
    <t>maximal barang</t>
  </si>
  <si>
    <t>minimal barang</t>
  </si>
  <si>
    <t>banyaknya jenis barang</t>
  </si>
  <si>
    <t>banyaknya jenis barang &lt;5</t>
  </si>
  <si>
    <t>Keterangan</t>
  </si>
  <si>
    <t>total = jumlah * harga satuan</t>
  </si>
  <si>
    <t>diskon = total * 5 %</t>
  </si>
  <si>
    <t>total Diskon</t>
  </si>
  <si>
    <t>keterangan :</t>
  </si>
  <si>
    <t>harga bersih = total - diskon</t>
  </si>
  <si>
    <t>jumlah = total harga brsih</t>
  </si>
  <si>
    <t>CV.MITRA ABADI COMPUTER</t>
  </si>
  <si>
    <t>kode barang</t>
  </si>
  <si>
    <t>merk</t>
  </si>
  <si>
    <t>jumlah</t>
  </si>
  <si>
    <t>harga</t>
  </si>
  <si>
    <t>total harga</t>
  </si>
  <si>
    <t>diskon</t>
  </si>
  <si>
    <t>bayar</t>
  </si>
  <si>
    <t xml:space="preserve">Total harga  :  </t>
  </si>
  <si>
    <t xml:space="preserve">Diskon harga  :  </t>
  </si>
  <si>
    <t xml:space="preserve">Total Bayar  :  </t>
  </si>
  <si>
    <t>DISKON DIBERIKAN JIKA PEMBELIAN BANYAKNYA LEBIH DARI 10 SEBESAR 10 % dari total harga</t>
  </si>
  <si>
    <t>NATIONAL</t>
  </si>
  <si>
    <t>nama barang</t>
  </si>
  <si>
    <t>Tipe = 2 karakter terakhir</t>
  </si>
  <si>
    <t>DATA MAHASISWA FAKULTAS KESEHATAN</t>
  </si>
  <si>
    <t>UNIVERSITAS DIAN NUSWANTORO</t>
  </si>
  <si>
    <t>NIM</t>
  </si>
  <si>
    <t>D11.2010.00108</t>
  </si>
  <si>
    <t>Nama</t>
  </si>
  <si>
    <t>Martin oezil</t>
  </si>
  <si>
    <t>Dian Batubara</t>
  </si>
  <si>
    <t>Ruhut Aceh</t>
  </si>
  <si>
    <t>Ujang Juwardi</t>
  </si>
  <si>
    <t>Aries Romadhon</t>
  </si>
  <si>
    <t>Ridho Ilahi</t>
  </si>
  <si>
    <t xml:space="preserve">Fatah </t>
  </si>
  <si>
    <t xml:space="preserve">Abu salim </t>
  </si>
  <si>
    <t>Siti Munaroh</t>
  </si>
  <si>
    <t>Program Studi</t>
  </si>
  <si>
    <t>Tahun Masuk</t>
  </si>
  <si>
    <t>Nomor Urut</t>
  </si>
  <si>
    <t>hari lahir</t>
  </si>
  <si>
    <t>umur</t>
  </si>
  <si>
    <t>D11.2004.00100</t>
  </si>
  <si>
    <t>D11.2000.00107</t>
  </si>
  <si>
    <t>D11.2003.00105</t>
  </si>
  <si>
    <t>D11.2002.00104</t>
  </si>
  <si>
    <t>D11.2005.00102</t>
  </si>
  <si>
    <t>D22.2008.00103</t>
  </si>
  <si>
    <t>D22.2001.00106</t>
  </si>
  <si>
    <t>D22.2005.00101</t>
  </si>
  <si>
    <t>Program studi</t>
  </si>
  <si>
    <t>tahun masuk</t>
  </si>
  <si>
    <t>=  3 karakter pertama</t>
  </si>
  <si>
    <t>= karakter ke 5 sampai 8</t>
  </si>
  <si>
    <t>P</t>
  </si>
  <si>
    <t>L</t>
  </si>
  <si>
    <t>C</t>
  </si>
  <si>
    <t>Ket. Tipe</t>
  </si>
  <si>
    <t>Daftar nilai mahasiswa</t>
  </si>
  <si>
    <t>D11.2004.00101</t>
  </si>
  <si>
    <t>D11.2004.00102</t>
  </si>
  <si>
    <t>D11.2004.00103</t>
  </si>
  <si>
    <t>D11.2004.00104</t>
  </si>
  <si>
    <t>D11.2004.00105</t>
  </si>
  <si>
    <t>D11.2004.00106</t>
  </si>
  <si>
    <t>D11.2004.00107</t>
  </si>
  <si>
    <t>D11.2004.00108</t>
  </si>
  <si>
    <t>Mid</t>
  </si>
  <si>
    <t>Uas</t>
  </si>
  <si>
    <t>Tugas</t>
  </si>
  <si>
    <t>nilai angka</t>
  </si>
  <si>
    <t>nilai huruf</t>
  </si>
  <si>
    <t>A</t>
  </si>
  <si>
    <t>B</t>
  </si>
  <si>
    <t>D</t>
  </si>
  <si>
    <t>0 - 50</t>
  </si>
  <si>
    <t>50 - 59</t>
  </si>
  <si>
    <t>60 - 75</t>
  </si>
  <si>
    <t>75 - 85</t>
  </si>
  <si>
    <t>85 - 100</t>
  </si>
  <si>
    <t>A =</t>
  </si>
  <si>
    <t>B =</t>
  </si>
  <si>
    <t>C =</t>
  </si>
  <si>
    <t>D =</t>
  </si>
  <si>
    <t>E =</t>
  </si>
  <si>
    <t>Keterangan :</t>
  </si>
  <si>
    <t>menu</t>
  </si>
  <si>
    <t>Lat 1</t>
  </si>
  <si>
    <t>Lat 2</t>
  </si>
  <si>
    <t>Lat 3</t>
  </si>
  <si>
    <t>Lat 4</t>
  </si>
  <si>
    <t>Lat 5</t>
  </si>
  <si>
    <t>Lat 6</t>
  </si>
  <si>
    <t>operasi bilangan</t>
  </si>
  <si>
    <t>fungsi if</t>
  </si>
  <si>
    <t>fungsi text dan date</t>
  </si>
  <si>
    <t>fungsi if lanjutan</t>
  </si>
  <si>
    <t>DAFTAR GAJI KARYAWAN</t>
  </si>
  <si>
    <t>BULAN APRIL TAHUN 2007</t>
  </si>
  <si>
    <t>NIK</t>
  </si>
  <si>
    <t>JK</t>
  </si>
  <si>
    <t>Gender</t>
  </si>
  <si>
    <t>A001</t>
  </si>
  <si>
    <t>Abdul Malik</t>
  </si>
  <si>
    <t>C001</t>
  </si>
  <si>
    <t>Wisnu</t>
  </si>
  <si>
    <t>C002</t>
  </si>
  <si>
    <t>Agung</t>
  </si>
  <si>
    <t>C003</t>
  </si>
  <si>
    <t>Aprillian</t>
  </si>
  <si>
    <t>C004</t>
  </si>
  <si>
    <t>Ruth</t>
  </si>
  <si>
    <t>D003</t>
  </si>
  <si>
    <t>Dian</t>
  </si>
  <si>
    <t>D004</t>
  </si>
  <si>
    <t>Tunggul</t>
  </si>
  <si>
    <t>D005</t>
  </si>
  <si>
    <t>Sersam</t>
  </si>
  <si>
    <t>B001</t>
  </si>
  <si>
    <t>Arif</t>
  </si>
  <si>
    <t>B002</t>
  </si>
  <si>
    <t>Reza</t>
  </si>
  <si>
    <t>jml anak</t>
  </si>
  <si>
    <t>tunj.anak</t>
  </si>
  <si>
    <t>Ket :</t>
  </si>
  <si>
    <t>Laki laki</t>
  </si>
  <si>
    <t>Perempuan</t>
  </si>
  <si>
    <t>Status</t>
  </si>
  <si>
    <t>ket. Status</t>
  </si>
  <si>
    <t>jabatan</t>
  </si>
  <si>
    <t>gapok</t>
  </si>
  <si>
    <t>tunj.jab</t>
  </si>
  <si>
    <t>transport</t>
  </si>
  <si>
    <t>Direktur</t>
  </si>
  <si>
    <t>kawin</t>
  </si>
  <si>
    <t>Manajer</t>
  </si>
  <si>
    <t>duda</t>
  </si>
  <si>
    <t>Kabag</t>
  </si>
  <si>
    <t>janda</t>
  </si>
  <si>
    <t>Staff</t>
  </si>
  <si>
    <t>fungsi lookup</t>
  </si>
  <si>
    <t>fungsi vlookup lanjutan</t>
  </si>
  <si>
    <t>no</t>
  </si>
  <si>
    <t>jenis kendaraan</t>
  </si>
  <si>
    <t>biaya parkir</t>
  </si>
  <si>
    <t>agus</t>
  </si>
  <si>
    <t>p-03</t>
  </si>
  <si>
    <t>bambang</t>
  </si>
  <si>
    <t>p-02</t>
  </si>
  <si>
    <t>ragil</t>
  </si>
  <si>
    <t>p-05</t>
  </si>
  <si>
    <t>satria</t>
  </si>
  <si>
    <t>yanto</t>
  </si>
  <si>
    <t>p-04</t>
  </si>
  <si>
    <t>zukri</t>
  </si>
  <si>
    <t>p-01</t>
  </si>
  <si>
    <t>zulfa</t>
  </si>
  <si>
    <t>biaya parkir/jam</t>
  </si>
  <si>
    <t>motor</t>
  </si>
  <si>
    <t>bajaj</t>
  </si>
  <si>
    <t>mobil</t>
  </si>
  <si>
    <t>bis</t>
  </si>
  <si>
    <t>truk</t>
  </si>
  <si>
    <t>nama pemilik</t>
  </si>
  <si>
    <t>Blm kawin</t>
  </si>
  <si>
    <t>Ket Status</t>
  </si>
  <si>
    <t>Jml Anak</t>
  </si>
  <si>
    <t>Jabatan</t>
  </si>
  <si>
    <t>Tunj. Anak</t>
  </si>
  <si>
    <t>Transport</t>
  </si>
  <si>
    <t>Tunj. Jabatan</t>
  </si>
  <si>
    <t>Gaji Kotor</t>
  </si>
  <si>
    <t>Pajak</t>
  </si>
  <si>
    <t>Gaji Bersih</t>
  </si>
  <si>
    <t>Gaji pokok</t>
  </si>
  <si>
    <t>VLOOKUP</t>
  </si>
  <si>
    <t>Fungsi Lookup</t>
  </si>
  <si>
    <t>HLOOKUP</t>
  </si>
  <si>
    <t>=HLOOKUP(KUNCI,RANGE,ROW)</t>
  </si>
  <si>
    <t>BM</t>
  </si>
  <si>
    <t>M</t>
  </si>
  <si>
    <t>J</t>
  </si>
  <si>
    <t>keterangan</t>
  </si>
  <si>
    <t>Belum menikah</t>
  </si>
  <si>
    <t>Janda</t>
  </si>
  <si>
    <t>Tabel status</t>
  </si>
  <si>
    <t>Soal</t>
  </si>
  <si>
    <t xml:space="preserve">Agung </t>
  </si>
  <si>
    <t>Wardoyo</t>
  </si>
  <si>
    <t>Sari</t>
  </si>
  <si>
    <t>Devi</t>
  </si>
  <si>
    <t>Umar Hansah</t>
  </si>
  <si>
    <t xml:space="preserve">Bedil </t>
  </si>
  <si>
    <t>Tabel Pekerjaan</t>
  </si>
  <si>
    <t>PNS</t>
  </si>
  <si>
    <t>Kode</t>
  </si>
  <si>
    <t>Ket</t>
  </si>
  <si>
    <t>Swasta</t>
  </si>
  <si>
    <t>Belum bekerja</t>
  </si>
  <si>
    <t>Status Martial</t>
  </si>
  <si>
    <t>Pekerjaan</t>
  </si>
  <si>
    <t>lama parkir (jam)</t>
  </si>
  <si>
    <t xml:space="preserve">kode </t>
  </si>
  <si>
    <t>kode</t>
  </si>
  <si>
    <t>Nb. Biaya parkir = biaya parkir/jam * lama parkir</t>
  </si>
  <si>
    <t>1. gender diisi berdasarkan tabel gender</t>
  </si>
  <si>
    <t>2.  Keterangan status diisi berdasarkan tabel status</t>
  </si>
  <si>
    <t xml:space="preserve">4. tunjangan anak diberikan dengan maksimal 2 anak </t>
  </si>
  <si>
    <t>5.  Gaji Kotor = gaji pokok + tranport + tunj.jab+tunj.anak</t>
  </si>
  <si>
    <t>6.  Pajak = 5 % dari gaji pokok</t>
  </si>
  <si>
    <t>7.  Gaji bersih = gaji kotor - pajak</t>
  </si>
  <si>
    <t>Komposisi nilai angka = 30%(nilai mid) + 40%(nilai uas) + 30%(nilai tugas)</t>
  </si>
  <si>
    <t>Ket Tipe = 01 --&gt; Generic ; 02 --&gt; Dosis Tinggi</t>
  </si>
  <si>
    <t>FLU</t>
  </si>
  <si>
    <t>VITAMIN</t>
  </si>
  <si>
    <t>PH =</t>
  </si>
  <si>
    <t>PHAPROS</t>
  </si>
  <si>
    <t>AMOXCILIN</t>
  </si>
  <si>
    <t>AMO  =</t>
  </si>
  <si>
    <t>FLU  =</t>
  </si>
  <si>
    <t>VIT  =</t>
  </si>
  <si>
    <t>Nama Barang = 3 karakter pertama</t>
  </si>
  <si>
    <t>AMOPH01</t>
  </si>
  <si>
    <t>Merk = karakter ke 4 sampai ke 5</t>
  </si>
  <si>
    <t>SI =</t>
  </si>
  <si>
    <t>SIMTEX</t>
  </si>
  <si>
    <t>VITSI02</t>
  </si>
  <si>
    <t>FLUPH01</t>
  </si>
  <si>
    <t>NT =</t>
  </si>
  <si>
    <t>AMONT01</t>
  </si>
  <si>
    <t>VITNT01</t>
  </si>
  <si>
    <t>FLUSI02</t>
  </si>
  <si>
    <t>VITPH01</t>
  </si>
  <si>
    <t>NOTA PEMBAYARAN OBAT</t>
  </si>
  <si>
    <t>APOTIK SEGERA SEHAT</t>
  </si>
  <si>
    <t>JL.NAKULA 1 SEMARANG</t>
  </si>
  <si>
    <t>Semarang ,</t>
  </si>
  <si>
    <t>Kepala Opotik</t>
  </si>
  <si>
    <t>( Nama Anda )</t>
  </si>
  <si>
    <t>( nim anda )</t>
  </si>
  <si>
    <t>Nilai huruf = jika nilai angka</t>
  </si>
  <si>
    <t>biaya parkir Rumah Sakit Segera Sehat</t>
  </si>
  <si>
    <t>RS. SEGERA SEHAT</t>
  </si>
  <si>
    <t>1. charakter</t>
  </si>
  <si>
    <t>2. numerik</t>
  </si>
  <si>
    <t>: semua yang di keybord</t>
  </si>
  <si>
    <t>: 0 - 9</t>
  </si>
  <si>
    <t>contoh  :</t>
  </si>
  <si>
    <t>as12323</t>
  </si>
  <si>
    <t>1232adasd</t>
  </si>
  <si>
    <t>asdf345454</t>
  </si>
  <si>
    <t>a2323asd</t>
  </si>
  <si>
    <t>Lembar Kerja excel</t>
  </si>
  <si>
    <t>1.  Sheet = berada dibagian bawah</t>
  </si>
  <si>
    <t>2.  kolom(coulom)  = Atas berupa abjad A - ..</t>
  </si>
  <si>
    <t>3.  baris (row) = Samping kanan berupa angka 1 - ….</t>
  </si>
  <si>
    <t xml:space="preserve">Text dalam excel dibagi 3 bagian </t>
  </si>
  <si>
    <t>= . / * % + dll</t>
  </si>
  <si>
    <t>3. Operator bilangan (formula) / rumus</t>
  </si>
  <si>
    <t>Cara membuat rumus / formula / function</t>
  </si>
  <si>
    <t>1.  klik tombol Fx pada formula bar</t>
  </si>
  <si>
    <t>4. cell = kotak gabungan kolom dan baris</t>
  </si>
  <si>
    <t>baris atau row</t>
  </si>
  <si>
    <t>sitax :</t>
  </si>
  <si>
    <r>
      <t xml:space="preserve">membacanya = apakah </t>
    </r>
    <r>
      <rPr>
        <sz val="10"/>
        <color rgb="FFFF0000"/>
        <rFont val="Arial"/>
        <family val="2"/>
      </rPr>
      <t>A1</t>
    </r>
    <r>
      <rPr>
        <sz val="10"/>
        <rFont val="Arial"/>
        <family val="2"/>
      </rPr>
      <t xml:space="preserve"> bernilai </t>
    </r>
    <r>
      <rPr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jika benar maka </t>
    </r>
    <r>
      <rPr>
        <sz val="10"/>
        <color rgb="FFFF0000"/>
        <rFont val="Arial"/>
        <family val="2"/>
      </rPr>
      <t>satu</t>
    </r>
    <r>
      <rPr>
        <sz val="10"/>
        <rFont val="Arial"/>
        <family val="2"/>
      </rPr>
      <t xml:space="preserve"> jika salah maka </t>
    </r>
    <r>
      <rPr>
        <sz val="10"/>
        <color rgb="FFFF0000"/>
        <rFont val="Arial"/>
        <family val="2"/>
      </rPr>
      <t>bukan satu</t>
    </r>
  </si>
  <si>
    <t>cara penulisa : 1. langsung pada cell atau formula bar</t>
  </si>
  <si>
    <t>2. Menggunakan function</t>
  </si>
  <si>
    <t>caranya =</t>
  </si>
  <si>
    <t>1. klik tombol fx</t>
  </si>
  <si>
    <t>2. pilih function if</t>
  </si>
  <si>
    <t>jawaban benar</t>
  </si>
  <si>
    <t>lookup</t>
  </si>
  <si>
    <t>function text</t>
  </si>
  <si>
    <t>Left</t>
  </si>
  <si>
    <t>Right</t>
  </si>
  <si>
    <t>mengambil karakter dari kiri</t>
  </si>
  <si>
    <t>mengambil karakter dari kanan</t>
  </si>
  <si>
    <t>mengambil karakter dari tengah</t>
  </si>
  <si>
    <t>klik fx</t>
  </si>
  <si>
    <t xml:space="preserve">MATERI MS.EXCEL </t>
  </si>
  <si>
    <t>PTI FAKULTAS KESEHATAN</t>
  </si>
  <si>
    <t>UDINUS</t>
  </si>
  <si>
    <r>
      <t>2.  Dengan cara mengetik langsung pada formula bar atau cell dengan di awali karakter (</t>
    </r>
    <r>
      <rPr>
        <sz val="12"/>
        <color rgb="FFFF0000"/>
        <rFont val="Arial"/>
        <family val="2"/>
      </rPr>
      <t>=</t>
    </r>
    <r>
      <rPr>
        <sz val="12"/>
        <rFont val="Arial"/>
        <family val="2"/>
      </rPr>
      <t>)</t>
    </r>
  </si>
  <si>
    <t>=LEFT(A7;3)</t>
  </si>
  <si>
    <t>=MID(A7;5;4)</t>
  </si>
  <si>
    <t>=RIGHT(A7;5)</t>
  </si>
  <si>
    <t>=TEXT(C7;"dddd")</t>
  </si>
  <si>
    <t>=($G$4-C7)/365</t>
  </si>
  <si>
    <r>
      <t>if(</t>
    </r>
    <r>
      <rPr>
        <sz val="10"/>
        <color rgb="FFFF0000"/>
        <rFont val="Arial"/>
        <family val="2"/>
      </rPr>
      <t>pernyataan logika</t>
    </r>
    <r>
      <rPr>
        <b/>
        <sz val="10"/>
        <color theme="1" tint="4.9989318521683403E-2"/>
        <rFont val="Arial"/>
        <family val="2"/>
      </rPr>
      <t>;</t>
    </r>
    <r>
      <rPr>
        <sz val="10"/>
        <color rgb="FFFF0000"/>
        <rFont val="Arial"/>
        <family val="2"/>
      </rPr>
      <t>jawaban betul</t>
    </r>
    <r>
      <rPr>
        <b/>
        <sz val="10"/>
        <color theme="1" tint="4.9989318521683403E-2"/>
        <rFont val="Arial"/>
        <family val="2"/>
      </rPr>
      <t>;</t>
    </r>
    <r>
      <rPr>
        <sz val="10"/>
        <color rgb="FFFF0000"/>
        <rFont val="Arial"/>
        <family val="2"/>
      </rPr>
      <t>jawaban salah</t>
    </r>
    <r>
      <rPr>
        <sz val="10"/>
        <rFont val="Arial"/>
        <family val="2"/>
      </rPr>
      <t>)</t>
    </r>
  </si>
  <si>
    <t>fungsi if berarti jika</t>
  </si>
  <si>
    <t>Duda</t>
  </si>
  <si>
    <t>menikah</t>
  </si>
  <si>
    <t>3.  Jabatan diisi berdasarkan tabel Master gaji</t>
  </si>
  <si>
    <t>master</t>
  </si>
  <si>
    <t>gender</t>
  </si>
  <si>
    <t>status</t>
  </si>
  <si>
    <t>Ctt :  untuk mengerjakan latihan diharapkan soalnya dibaca sebaik-baiknya  !!!!!!</t>
  </si>
  <si>
    <t>If bertingkat</t>
  </si>
  <si>
    <t>disebut if bertinggkat karena dalam satu fungsi terdapat beberapa fungsi uf</t>
  </si>
  <si>
    <t>ini dapat dipakai jika pilihan dari pertanyaan lebih dari 2 pilihan .</t>
  </si>
  <si>
    <t>untuk menambahkan if lanjutan dapat dimasukkan kedalam true value, atau false value</t>
  </si>
  <si>
    <t>jika</t>
  </si>
  <si>
    <t>=</t>
  </si>
  <si>
    <t>MAKA DALAM MENULISKAN FUNGSI IFNYA =</t>
  </si>
  <si>
    <r>
      <t>=IF(</t>
    </r>
    <r>
      <rPr>
        <i/>
        <sz val="22"/>
        <color theme="3" tint="0.39997558519241921"/>
        <rFont val="Arial"/>
        <family val="2"/>
      </rPr>
      <t>B7="A"</t>
    </r>
    <r>
      <rPr>
        <sz val="22"/>
        <rFont val="Arial"/>
        <family val="2"/>
      </rPr>
      <t>;</t>
    </r>
    <r>
      <rPr>
        <b/>
        <sz val="22"/>
        <color rgb="FF00B050"/>
        <rFont val="Arial"/>
        <family val="2"/>
      </rPr>
      <t>100</t>
    </r>
    <r>
      <rPr>
        <sz val="22"/>
        <rFont val="Arial"/>
        <family val="2"/>
      </rPr>
      <t>;</t>
    </r>
    <r>
      <rPr>
        <sz val="22"/>
        <color rgb="FFFF0000"/>
        <rFont val="Arial"/>
        <family val="2"/>
      </rPr>
      <t>IF(B7="B";200;IF(B7="C";300;4000</t>
    </r>
    <r>
      <rPr>
        <sz val="22"/>
        <rFont val="Arial"/>
        <family val="2"/>
      </rPr>
      <t>)))</t>
    </r>
  </si>
  <si>
    <t>Tgl Lahir</t>
  </si>
  <si>
    <t>d11.2012.01007</t>
  </si>
  <si>
    <t>Nomor Urut = 5 karekter terakhir</t>
  </si>
  <si>
    <t>hari lahir diambil dari hari tanggal lahir</t>
  </si>
  <si>
    <t>=text(tgl_lahir,d(hari)/m(bulan)/y(tahun)</t>
  </si>
  <si>
    <t>=(hari ini - tgl lahir) / 365</t>
  </si>
  <si>
    <t>hari</t>
  </si>
  <si>
    <t>a</t>
  </si>
  <si>
    <t>sdg</t>
  </si>
  <si>
    <t>gfh</t>
  </si>
  <si>
    <t>laki laki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</si>
</sst>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3" formatCode="_(* #,##0.00_);_(* \(#,##0.00\);_(* &quot;-&quot;??_);_(@_)"/>
    <numFmt numFmtId="164" formatCode="_([$Rp-421]* #,##0_);_([$Rp-421]* \(#,##0\);_([$Rp-421]* &quot;-&quot;_);_(@_)"/>
    <numFmt numFmtId="165" formatCode="[$-409]d\-mmm\-yyyy;@"/>
    <numFmt numFmtId="166" formatCode="_([$Rp-421]* #,##0.00_);_([$Rp-421]* \(#,##0.00\);_([$Rp-421]* &quot;-&quot;??_);_(@_)"/>
    <numFmt numFmtId="167" formatCode="[$-409]d\-mmm\-yy;@"/>
    <numFmt numFmtId="168" formatCode="0.0"/>
    <numFmt numFmtId="169" formatCode="_(* #,##0_);_(* \(#,##0\);_(* &quot;-&quot;??_);_(@_)"/>
  </numFmts>
  <fonts count="42" x14ac:knownFonts="1">
    <font>
      <sz val="10"/>
      <name val="Arial"/>
    </font>
    <font>
      <sz val="10"/>
      <name val="Arial"/>
    </font>
    <font>
      <sz val="12"/>
      <name val="Arial"/>
      <family val="2"/>
    </font>
    <font>
      <sz val="16"/>
      <name val="Arial"/>
      <family val="2"/>
    </font>
    <font>
      <u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sz val="16"/>
      <name val="Arial Narrow"/>
      <family val="2"/>
    </font>
    <font>
      <sz val="12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6"/>
      <color theme="1"/>
      <name val="Calibri"/>
      <family val="2"/>
      <charset val="1"/>
      <scheme val="minor"/>
    </font>
    <font>
      <sz val="12"/>
      <color theme="0"/>
      <name val="Arial"/>
      <family val="2"/>
    </font>
    <font>
      <sz val="22"/>
      <name val="Arial"/>
      <family val="2"/>
    </font>
    <font>
      <u/>
      <sz val="22"/>
      <color theme="10"/>
      <name val="Arial"/>
      <family val="2"/>
    </font>
    <font>
      <sz val="10"/>
      <color rgb="FFFF0000"/>
      <name val="Arial"/>
      <family val="2"/>
    </font>
    <font>
      <sz val="11"/>
      <color rgb="FFFFFFFF"/>
      <name val="Calibri"/>
      <family val="2"/>
    </font>
    <font>
      <u/>
      <sz val="20"/>
      <color theme="10"/>
      <name val="Arial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Arial"/>
      <family val="2"/>
    </font>
    <font>
      <sz val="12"/>
      <color rgb="FFFF0000"/>
      <name val="Arial"/>
      <family val="2"/>
    </font>
    <font>
      <sz val="12"/>
      <color rgb="FFFFFFFF"/>
      <name val="Calibri"/>
      <family val="2"/>
    </font>
    <font>
      <b/>
      <sz val="10"/>
      <color theme="1" tint="4.9989318521683403E-2"/>
      <name val="Arial"/>
      <family val="2"/>
    </font>
    <font>
      <sz val="18"/>
      <name val="Arial"/>
      <family val="2"/>
    </font>
    <font>
      <sz val="22"/>
      <color rgb="FFFF0000"/>
      <name val="Arial"/>
      <family val="2"/>
    </font>
    <font>
      <b/>
      <u/>
      <sz val="22"/>
      <color rgb="FFFF0000"/>
      <name val="Arial"/>
      <family val="2"/>
    </font>
    <font>
      <i/>
      <sz val="22"/>
      <color theme="3" tint="0.39997558519241921"/>
      <name val="Arial"/>
      <family val="2"/>
    </font>
    <font>
      <b/>
      <sz val="22"/>
      <color rgb="FF00B050"/>
      <name val="Arial"/>
      <family val="2"/>
    </font>
    <font>
      <u/>
      <sz val="20"/>
      <name val="Arial"/>
      <family val="2"/>
    </font>
    <font>
      <sz val="2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154">
    <xf numFmtId="0" fontId="0" fillId="0" borderId="0" xfId="0"/>
    <xf numFmtId="0" fontId="6" fillId="0" borderId="1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right"/>
    </xf>
    <xf numFmtId="0" fontId="6" fillId="0" borderId="4" xfId="0" applyFont="1" applyBorder="1"/>
    <xf numFmtId="0" fontId="6" fillId="0" borderId="5" xfId="0" applyFont="1" applyBorder="1"/>
    <xf numFmtId="0" fontId="2" fillId="0" borderId="0" xfId="0" applyFont="1" applyBorder="1" applyAlignment="1">
      <alignment horizontal="right"/>
    </xf>
    <xf numFmtId="0" fontId="10" fillId="0" borderId="0" xfId="0" applyFont="1"/>
    <xf numFmtId="0" fontId="11" fillId="0" borderId="0" xfId="0" applyFont="1"/>
    <xf numFmtId="0" fontId="13" fillId="0" borderId="0" xfId="0" applyFont="1"/>
    <xf numFmtId="41" fontId="11" fillId="0" borderId="7" xfId="0" applyNumberFormat="1" applyFont="1" applyBorder="1"/>
    <xf numFmtId="0" fontId="21" fillId="0" borderId="0" xfId="0" applyFont="1"/>
    <xf numFmtId="0" fontId="11" fillId="0" borderId="0" xfId="0" applyFont="1" applyAlignment="1">
      <alignment horizontal="right"/>
    </xf>
    <xf numFmtId="0" fontId="8" fillId="0" borderId="0" xfId="0" applyFont="1"/>
    <xf numFmtId="0" fontId="15" fillId="0" borderId="0" xfId="0" applyFont="1"/>
    <xf numFmtId="0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/>
    <xf numFmtId="0" fontId="17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8" fillId="0" borderId="6" xfId="0" applyFont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6" xfId="0" applyFont="1" applyFill="1" applyBorder="1"/>
    <xf numFmtId="0" fontId="17" fillId="2" borderId="6" xfId="0" applyFont="1" applyFill="1" applyBorder="1" applyAlignment="1">
      <alignment horizontal="center" vertical="top" wrapText="1"/>
    </xf>
    <xf numFmtId="0" fontId="19" fillId="0" borderId="0" xfId="0" applyFont="1"/>
    <xf numFmtId="0" fontId="20" fillId="0" borderId="0" xfId="2" applyAlignment="1" applyProtection="1">
      <alignment horizontal="center"/>
    </xf>
    <xf numFmtId="0" fontId="2" fillId="0" borderId="0" xfId="0" applyNumberFormat="1" applyFont="1"/>
    <xf numFmtId="0" fontId="5" fillId="3" borderId="6" xfId="0" applyFont="1" applyFill="1" applyBorder="1" applyAlignment="1">
      <alignment horizontal="center"/>
    </xf>
    <xf numFmtId="0" fontId="0" fillId="4" borderId="6" xfId="0" applyFill="1" applyBorder="1"/>
    <xf numFmtId="0" fontId="8" fillId="5" borderId="6" xfId="0" applyFont="1" applyFill="1" applyBorder="1"/>
    <xf numFmtId="0" fontId="0" fillId="5" borderId="6" xfId="0" applyFill="1" applyBorder="1"/>
    <xf numFmtId="22" fontId="0" fillId="0" borderId="0" xfId="0" applyNumberFormat="1"/>
    <xf numFmtId="0" fontId="12" fillId="0" borderId="4" xfId="0" applyFont="1" applyBorder="1"/>
    <xf numFmtId="0" fontId="11" fillId="0" borderId="4" xfId="0" applyFont="1" applyBorder="1"/>
    <xf numFmtId="0" fontId="2" fillId="0" borderId="0" xfId="0" applyFont="1" applyFill="1" applyBorder="1" applyAlignment="1">
      <alignment horizontal="left"/>
    </xf>
    <xf numFmtId="0" fontId="6" fillId="9" borderId="6" xfId="0" applyFont="1" applyFill="1" applyBorder="1" applyAlignment="1">
      <alignment vertical="center"/>
    </xf>
    <xf numFmtId="169" fontId="6" fillId="9" borderId="6" xfId="1" applyNumberFormat="1" applyFont="1" applyFill="1" applyBorder="1" applyAlignment="1">
      <alignment vertical="center"/>
    </xf>
    <xf numFmtId="0" fontId="5" fillId="10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/>
    </xf>
    <xf numFmtId="0" fontId="2" fillId="8" borderId="6" xfId="0" applyFont="1" applyFill="1" applyBorder="1"/>
    <xf numFmtId="14" fontId="2" fillId="8" borderId="6" xfId="0" applyNumberFormat="1" applyFont="1" applyFill="1" applyBorder="1"/>
    <xf numFmtId="0" fontId="2" fillId="4" borderId="6" xfId="0" applyFont="1" applyFill="1" applyBorder="1"/>
    <xf numFmtId="168" fontId="2" fillId="4" borderId="6" xfId="0" applyNumberFormat="1" applyFont="1" applyFill="1" applyBorder="1"/>
    <xf numFmtId="0" fontId="14" fillId="13" borderId="7" xfId="0" applyFont="1" applyFill="1" applyBorder="1" applyAlignment="1">
      <alignment horizontal="center"/>
    </xf>
    <xf numFmtId="0" fontId="11" fillId="13" borderId="7" xfId="0" applyFont="1" applyFill="1" applyBorder="1"/>
    <xf numFmtId="0" fontId="11" fillId="13" borderId="7" xfId="0" applyFont="1" applyFill="1" applyBorder="1" applyAlignment="1">
      <alignment horizontal="center"/>
    </xf>
    <xf numFmtId="41" fontId="11" fillId="13" borderId="7" xfId="0" applyNumberFormat="1" applyFont="1" applyFill="1" applyBorder="1"/>
    <xf numFmtId="41" fontId="11" fillId="4" borderId="7" xfId="0" applyNumberFormat="1" applyFont="1" applyFill="1" applyBorder="1"/>
    <xf numFmtId="0" fontId="2" fillId="14" borderId="6" xfId="0" applyFont="1" applyFill="1" applyBorder="1"/>
    <xf numFmtId="0" fontId="2" fillId="4" borderId="6" xfId="0" applyFont="1" applyFill="1" applyBorder="1" applyAlignment="1">
      <alignment horizontal="center"/>
    </xf>
    <xf numFmtId="0" fontId="0" fillId="11" borderId="6" xfId="0" applyFill="1" applyBorder="1"/>
    <xf numFmtId="0" fontId="8" fillId="11" borderId="6" xfId="0" applyFont="1" applyFill="1" applyBorder="1"/>
    <xf numFmtId="0" fontId="8" fillId="11" borderId="6" xfId="0" applyFont="1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8" fillId="4" borderId="6" xfId="0" applyFont="1" applyFill="1" applyBorder="1" applyAlignment="1">
      <alignment horizontal="left"/>
    </xf>
    <xf numFmtId="169" fontId="8" fillId="4" borderId="6" xfId="1" applyNumberFormat="1" applyFont="1" applyFill="1" applyBorder="1"/>
    <xf numFmtId="169" fontId="8" fillId="4" borderId="6" xfId="0" applyNumberFormat="1" applyFont="1" applyFill="1" applyBorder="1"/>
    <xf numFmtId="0" fontId="28" fillId="0" borderId="0" xfId="0" applyFont="1" applyAlignment="1">
      <alignment horizontal="center"/>
    </xf>
    <xf numFmtId="0" fontId="30" fillId="7" borderId="6" xfId="0" applyFont="1" applyFill="1" applyBorder="1" applyAlignment="1">
      <alignment horizontal="center" vertical="center"/>
    </xf>
    <xf numFmtId="0" fontId="30" fillId="7" borderId="6" xfId="0" applyFont="1" applyFill="1" applyBorder="1" applyAlignment="1">
      <alignment horizontal="center" vertical="center" wrapText="1"/>
    </xf>
    <xf numFmtId="0" fontId="2" fillId="11" borderId="6" xfId="0" applyFont="1" applyFill="1" applyBorder="1"/>
    <xf numFmtId="0" fontId="2" fillId="11" borderId="6" xfId="0" applyFont="1" applyFill="1" applyBorder="1" applyAlignment="1">
      <alignment horizontal="center" vertical="center"/>
    </xf>
    <xf numFmtId="0" fontId="30" fillId="6" borderId="6" xfId="0" applyFont="1" applyFill="1" applyBorder="1"/>
    <xf numFmtId="0" fontId="2" fillId="5" borderId="6" xfId="0" applyFont="1" applyFill="1" applyBorder="1"/>
    <xf numFmtId="164" fontId="2" fillId="5" borderId="6" xfId="0" applyNumberFormat="1" applyFont="1" applyFill="1" applyBorder="1"/>
    <xf numFmtId="0" fontId="33" fillId="0" borderId="0" xfId="0" applyFont="1" applyAlignment="1">
      <alignment horizontal="center"/>
    </xf>
    <xf numFmtId="0" fontId="9" fillId="15" borderId="0" xfId="0" applyFont="1" applyFill="1" applyBorder="1"/>
    <xf numFmtId="0" fontId="6" fillId="15" borderId="0" xfId="0" applyFont="1" applyFill="1" applyBorder="1"/>
    <xf numFmtId="0" fontId="2" fillId="15" borderId="0" xfId="0" applyFont="1" applyFill="1" applyBorder="1"/>
    <xf numFmtId="0" fontId="16" fillId="15" borderId="0" xfId="0" applyFont="1" applyFill="1"/>
    <xf numFmtId="0" fontId="15" fillId="15" borderId="0" xfId="0" applyFont="1" applyFill="1"/>
    <xf numFmtId="0" fontId="15" fillId="15" borderId="0" xfId="0" applyFont="1" applyFill="1" applyBorder="1"/>
    <xf numFmtId="0" fontId="15" fillId="15" borderId="0" xfId="0" quotePrefix="1" applyFont="1" applyFill="1" applyBorder="1"/>
    <xf numFmtId="0" fontId="15" fillId="15" borderId="0" xfId="0" quotePrefix="1" applyFont="1" applyFill="1"/>
    <xf numFmtId="169" fontId="2" fillId="4" borderId="6" xfId="1" quotePrefix="1" applyNumberFormat="1" applyFont="1" applyFill="1" applyBorder="1" applyAlignment="1">
      <alignment vertical="center"/>
    </xf>
    <xf numFmtId="164" fontId="2" fillId="4" borderId="8" xfId="0" quotePrefix="1" applyNumberFormat="1" applyFont="1" applyFill="1" applyBorder="1" applyAlignment="1">
      <alignment vertical="center"/>
    </xf>
    <xf numFmtId="164" fontId="2" fillId="4" borderId="0" xfId="0" quotePrefix="1" applyNumberFormat="1" applyFont="1" applyFill="1" applyBorder="1"/>
    <xf numFmtId="0" fontId="2" fillId="4" borderId="0" xfId="0" quotePrefix="1" applyFont="1" applyFill="1" applyBorder="1"/>
    <xf numFmtId="0" fontId="2" fillId="4" borderId="4" xfId="0" quotePrefix="1" applyFont="1" applyFill="1" applyBorder="1"/>
    <xf numFmtId="0" fontId="2" fillId="4" borderId="6" xfId="0" quotePrefix="1" applyFont="1" applyFill="1" applyBorder="1"/>
    <xf numFmtId="168" fontId="2" fillId="4" borderId="6" xfId="0" quotePrefix="1" applyNumberFormat="1" applyFont="1" applyFill="1" applyBorder="1"/>
    <xf numFmtId="0" fontId="11" fillId="4" borderId="7" xfId="0" quotePrefix="1" applyFont="1" applyFill="1" applyBorder="1" applyAlignment="1">
      <alignment horizontal="center"/>
    </xf>
    <xf numFmtId="41" fontId="2" fillId="4" borderId="6" xfId="3" applyFont="1" applyFill="1" applyBorder="1"/>
    <xf numFmtId="0" fontId="0" fillId="5" borderId="0" xfId="0" applyFill="1"/>
    <xf numFmtId="0" fontId="0" fillId="5" borderId="0" xfId="0" applyFill="1" applyAlignment="1">
      <alignment horizontal="left" vertical="top" wrapText="1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/>
    <xf numFmtId="169" fontId="0" fillId="5" borderId="6" xfId="1" applyNumberFormat="1" applyFont="1" applyFill="1" applyBorder="1"/>
    <xf numFmtId="0" fontId="0" fillId="5" borderId="6" xfId="0" applyFill="1" applyBorder="1" applyAlignment="1">
      <alignment horizontal="center"/>
    </xf>
    <xf numFmtId="0" fontId="0" fillId="2" borderId="0" xfId="0" applyFill="1"/>
    <xf numFmtId="0" fontId="8" fillId="16" borderId="12" xfId="0" applyFont="1" applyFill="1" applyBorder="1"/>
    <xf numFmtId="0" fontId="24" fillId="0" borderId="0" xfId="0" quotePrefix="1" applyFont="1" applyFill="1" applyBorder="1"/>
    <xf numFmtId="168" fontId="24" fillId="0" borderId="0" xfId="0" quotePrefix="1" applyNumberFormat="1" applyFont="1" applyFill="1" applyBorder="1"/>
    <xf numFmtId="0" fontId="0" fillId="11" borderId="0" xfId="0" applyFill="1"/>
    <xf numFmtId="0" fontId="25" fillId="11" borderId="0" xfId="0" applyFont="1" applyFill="1"/>
    <xf numFmtId="0" fontId="2" fillId="18" borderId="0" xfId="0" applyFont="1" applyFill="1"/>
    <xf numFmtId="0" fontId="0" fillId="18" borderId="0" xfId="0" applyFill="1"/>
    <xf numFmtId="0" fontId="18" fillId="18" borderId="0" xfId="0" applyFont="1" applyFill="1"/>
    <xf numFmtId="0" fontId="25" fillId="18" borderId="0" xfId="0" applyFont="1" applyFill="1"/>
    <xf numFmtId="0" fontId="26" fillId="18" borderId="0" xfId="2" applyFont="1" applyFill="1" applyAlignment="1" applyProtection="1">
      <alignment horizontal="center"/>
    </xf>
    <xf numFmtId="0" fontId="26" fillId="18" borderId="0" xfId="2" applyFont="1" applyFill="1" applyAlignment="1" applyProtection="1"/>
    <xf numFmtId="0" fontId="29" fillId="18" borderId="0" xfId="2" applyFont="1" applyFill="1" applyAlignment="1" applyProtection="1"/>
    <xf numFmtId="0" fontId="31" fillId="11" borderId="0" xfId="2" applyFont="1" applyFill="1" applyAlignment="1" applyProtection="1">
      <alignment horizontal="center"/>
    </xf>
    <xf numFmtId="0" fontId="37" fillId="11" borderId="0" xfId="0" applyFont="1" applyFill="1" applyAlignment="1"/>
    <xf numFmtId="0" fontId="35" fillId="11" borderId="0" xfId="0" applyFont="1" applyFill="1" applyAlignment="1">
      <alignment horizontal="center"/>
    </xf>
    <xf numFmtId="0" fontId="35" fillId="11" borderId="0" xfId="0" quotePrefix="1" applyFont="1" applyFill="1" applyAlignment="1">
      <alignment horizontal="center"/>
    </xf>
    <xf numFmtId="0" fontId="25" fillId="11" borderId="0" xfId="0" quotePrefix="1" applyFont="1" applyFill="1"/>
    <xf numFmtId="0" fontId="8" fillId="11" borderId="0" xfId="0" applyFont="1" applyFill="1"/>
    <xf numFmtId="0" fontId="20" fillId="11" borderId="0" xfId="2" applyFill="1" applyAlignment="1" applyProtection="1">
      <alignment horizontal="center"/>
    </xf>
    <xf numFmtId="0" fontId="28" fillId="11" borderId="0" xfId="0" applyFont="1" applyFill="1" applyAlignment="1">
      <alignment horizontal="center"/>
    </xf>
    <xf numFmtId="0" fontId="8" fillId="11" borderId="0" xfId="0" quotePrefix="1" applyFont="1" applyFill="1"/>
    <xf numFmtId="0" fontId="17" fillId="11" borderId="0" xfId="0" applyFont="1" applyFill="1"/>
    <xf numFmtId="0" fontId="8" fillId="11" borderId="0" xfId="0" applyFont="1" applyFill="1" applyBorder="1"/>
    <xf numFmtId="0" fontId="8" fillId="20" borderId="6" xfId="0" applyFont="1" applyFill="1" applyBorder="1"/>
    <xf numFmtId="0" fontId="8" fillId="19" borderId="6" xfId="0" applyFont="1" applyFill="1" applyBorder="1"/>
    <xf numFmtId="0" fontId="0" fillId="2" borderId="6" xfId="0" applyFill="1" applyBorder="1"/>
    <xf numFmtId="0" fontId="0" fillId="20" borderId="6" xfId="0" applyFill="1" applyBorder="1"/>
    <xf numFmtId="0" fontId="8" fillId="20" borderId="6" xfId="0" applyFont="1" applyFill="1" applyBorder="1" applyAlignment="1">
      <alignment horizontal="center"/>
    </xf>
    <xf numFmtId="0" fontId="31" fillId="2" borderId="0" xfId="2" applyFont="1" applyFill="1" applyAlignment="1" applyProtection="1">
      <alignment horizontal="center"/>
    </xf>
    <xf numFmtId="0" fontId="35" fillId="11" borderId="0" xfId="0" applyFont="1" applyFill="1"/>
    <xf numFmtId="0" fontId="40" fillId="11" borderId="0" xfId="0" applyFont="1" applyFill="1"/>
    <xf numFmtId="0" fontId="9" fillId="2" borderId="0" xfId="0" applyFont="1" applyFill="1"/>
    <xf numFmtId="0" fontId="2" fillId="2" borderId="0" xfId="0" applyFont="1" applyFill="1"/>
    <xf numFmtId="0" fontId="2" fillId="2" borderId="0" xfId="0" quotePrefix="1" applyFont="1" applyFill="1"/>
    <xf numFmtId="0" fontId="2" fillId="2" borderId="0" xfId="0" applyFont="1" applyFill="1" applyAlignment="1">
      <alignment horizontal="left" vertical="top" wrapText="1"/>
    </xf>
    <xf numFmtId="0" fontId="41" fillId="0" borderId="0" xfId="0" applyFont="1"/>
    <xf numFmtId="0" fontId="15" fillId="0" borderId="0" xfId="0" quotePrefix="1" applyFont="1"/>
    <xf numFmtId="0" fontId="15" fillId="0" borderId="0" xfId="0" applyFont="1" applyAlignment="1">
      <alignment horizontal="right"/>
    </xf>
    <xf numFmtId="0" fontId="36" fillId="17" borderId="0" xfId="0" applyFont="1" applyFill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9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167" fontId="15" fillId="0" borderId="0" xfId="0" applyNumberFormat="1" applyFont="1" applyAlignment="1">
      <alignment horizontal="center"/>
    </xf>
    <xf numFmtId="166" fontId="22" fillId="4" borderId="4" xfId="0" applyNumberFormat="1" applyFont="1" applyFill="1" applyBorder="1" applyAlignment="1">
      <alignment horizontal="center"/>
    </xf>
    <xf numFmtId="166" fontId="22" fillId="4" borderId="11" xfId="0" applyNumberFormat="1" applyFont="1" applyFill="1" applyBorder="1" applyAlignment="1">
      <alignment horizontal="center"/>
    </xf>
    <xf numFmtId="0" fontId="8" fillId="0" borderId="0" xfId="0" applyFont="1" applyAlignment="1">
      <alignment horizontal="left" vertical="top" wrapText="1"/>
    </xf>
    <xf numFmtId="165" fontId="11" fillId="0" borderId="0" xfId="0" applyNumberFormat="1" applyFont="1" applyAlignment="1">
      <alignment horizontal="right"/>
    </xf>
    <xf numFmtId="166" fontId="22" fillId="4" borderId="0" xfId="0" applyNumberFormat="1" applyFont="1" applyFill="1" applyAlignment="1">
      <alignment horizontal="center"/>
    </xf>
    <xf numFmtId="0" fontId="8" fillId="0" borderId="0" xfId="0" quotePrefix="1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wrapText="1"/>
    </xf>
    <xf numFmtId="0" fontId="23" fillId="0" borderId="0" xfId="0" applyFont="1" applyAlignment="1">
      <alignment horizontal="center"/>
    </xf>
    <xf numFmtId="0" fontId="30" fillId="0" borderId="1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 vertical="top" wrapText="1"/>
    </xf>
    <xf numFmtId="0" fontId="37" fillId="11" borderId="0" xfId="0" applyFont="1" applyFill="1" applyAlignment="1">
      <alignment horizontal="center"/>
    </xf>
    <xf numFmtId="0" fontId="8" fillId="20" borderId="6" xfId="0" applyFont="1" applyFill="1" applyBorder="1" applyAlignment="1">
      <alignment horizontal="center"/>
    </xf>
  </cellXfs>
  <cellStyles count="4">
    <cellStyle name="Comma" xfId="1" builtinId="3"/>
    <cellStyle name="Comma [0]" xfId="3" builtinId="6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3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166688</xdr:colOff>
      <xdr:row>2</xdr:row>
      <xdr:rowOff>92869</xdr:rowOff>
    </xdr:from>
    <xdr:to>
      <xdr:col>4</xdr:col>
      <xdr:colOff>3274219</xdr:colOff>
      <xdr:row>6</xdr:row>
      <xdr:rowOff>23813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8229" r="68069" b="72556"/>
        <a:stretch>
          <a:fillRect/>
        </a:stretch>
      </xdr:blipFill>
      <xdr:spPr bwMode="auto">
        <a:xfrm>
          <a:off x="3274219" y="426244"/>
          <a:ext cx="3107531" cy="692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3036095</xdr:colOff>
      <xdr:row>5</xdr:row>
      <xdr:rowOff>83343</xdr:rowOff>
    </xdr:from>
    <xdr:to>
      <xdr:col>4</xdr:col>
      <xdr:colOff>3690939</xdr:colOff>
      <xdr:row>8</xdr:row>
      <xdr:rowOff>47625</xdr:rowOff>
    </xdr:to>
    <xdr:sp macro="" textlink="">
      <xdr:nvSpPr>
        <xdr:cNvPr id="3" name="Line Callout 1 2"/>
        <xdr:cNvSpPr/>
      </xdr:nvSpPr>
      <xdr:spPr>
        <a:xfrm>
          <a:off x="6143626" y="916781"/>
          <a:ext cx="654844" cy="464344"/>
        </a:xfrm>
        <a:prstGeom prst="borderCallout1">
          <a:avLst>
            <a:gd name="adj1" fmla="val 18750"/>
            <a:gd name="adj2" fmla="val -8333"/>
            <a:gd name="adj3" fmla="val -64423"/>
            <a:gd name="adj4" fmla="val -25606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formula bar</a:t>
          </a:r>
        </a:p>
      </xdr:txBody>
    </xdr:sp>
    <xdr:clientData/>
  </xdr:twoCellAnchor>
  <xdr:twoCellAnchor>
    <xdr:from>
      <xdr:col>4</xdr:col>
      <xdr:colOff>1881187</xdr:colOff>
      <xdr:row>6</xdr:row>
      <xdr:rowOff>11908</xdr:rowOff>
    </xdr:from>
    <xdr:to>
      <xdr:col>4</xdr:col>
      <xdr:colOff>2536032</xdr:colOff>
      <xdr:row>8</xdr:row>
      <xdr:rowOff>142877</xdr:rowOff>
    </xdr:to>
    <xdr:sp macro="" textlink="">
      <xdr:nvSpPr>
        <xdr:cNvPr id="4" name="Line Callout 1 3"/>
        <xdr:cNvSpPr/>
      </xdr:nvSpPr>
      <xdr:spPr>
        <a:xfrm>
          <a:off x="4988718" y="1012033"/>
          <a:ext cx="654845" cy="464344"/>
        </a:xfrm>
        <a:prstGeom prst="borderCallout1">
          <a:avLst>
            <a:gd name="adj1" fmla="val -14583"/>
            <a:gd name="adj2" fmla="val 51667"/>
            <a:gd name="adj3" fmla="val -84936"/>
            <a:gd name="adj4" fmla="val 70758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tombol</a:t>
          </a:r>
          <a:r>
            <a:rPr lang="en-US" sz="1100" baseline="0"/>
            <a:t> fx</a:t>
          </a:r>
          <a:endParaRPr lang="en-US" sz="1100"/>
        </a:p>
      </xdr:txBody>
    </xdr:sp>
    <xdr:clientData/>
  </xdr:twoCellAnchor>
  <xdr:twoCellAnchor>
    <xdr:from>
      <xdr:col>4</xdr:col>
      <xdr:colOff>440531</xdr:colOff>
      <xdr:row>9</xdr:row>
      <xdr:rowOff>71437</xdr:rowOff>
    </xdr:from>
    <xdr:to>
      <xdr:col>4</xdr:col>
      <xdr:colOff>1309688</xdr:colOff>
      <xdr:row>12</xdr:row>
      <xdr:rowOff>71437</xdr:rowOff>
    </xdr:to>
    <xdr:sp macro="" textlink="">
      <xdr:nvSpPr>
        <xdr:cNvPr id="6" name="Line Callout 1 5"/>
        <xdr:cNvSpPr/>
      </xdr:nvSpPr>
      <xdr:spPr>
        <a:xfrm>
          <a:off x="4857750" y="1809750"/>
          <a:ext cx="869157" cy="571500"/>
        </a:xfrm>
        <a:prstGeom prst="borderCallout1">
          <a:avLst>
            <a:gd name="adj1" fmla="val 18750"/>
            <a:gd name="adj2" fmla="val -8333"/>
            <a:gd name="adj3" fmla="val -127500"/>
            <a:gd name="adj4" fmla="val -12959"/>
          </a:avLst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baris atau row</a:t>
          </a:r>
        </a:p>
      </xdr:txBody>
    </xdr:sp>
    <xdr:clientData/>
  </xdr:twoCellAnchor>
  <xdr:twoCellAnchor>
    <xdr:from>
      <xdr:col>4</xdr:col>
      <xdr:colOff>1452563</xdr:colOff>
      <xdr:row>9</xdr:row>
      <xdr:rowOff>107155</xdr:rowOff>
    </xdr:from>
    <xdr:to>
      <xdr:col>4</xdr:col>
      <xdr:colOff>2250280</xdr:colOff>
      <xdr:row>12</xdr:row>
      <xdr:rowOff>142874</xdr:rowOff>
    </xdr:to>
    <xdr:sp macro="" textlink="">
      <xdr:nvSpPr>
        <xdr:cNvPr id="7" name="Line Callout 1 6"/>
        <xdr:cNvSpPr/>
      </xdr:nvSpPr>
      <xdr:spPr>
        <a:xfrm>
          <a:off x="5869782" y="1845468"/>
          <a:ext cx="797717" cy="607219"/>
        </a:xfrm>
        <a:prstGeom prst="borderCallout1">
          <a:avLst>
            <a:gd name="adj1" fmla="val 18750"/>
            <a:gd name="adj2" fmla="val -8333"/>
            <a:gd name="adj3" fmla="val -165277"/>
            <a:gd name="adj4" fmla="val -517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kolom /</a:t>
          </a:r>
          <a:r>
            <a:rPr lang="en-US" sz="1100" baseline="0"/>
            <a:t> filed</a:t>
          </a:r>
          <a:endParaRPr lang="en-US" sz="1100"/>
        </a:p>
      </xdr:txBody>
    </xdr:sp>
    <xdr:clientData/>
  </xdr:twoCellAnchor>
  <xdr:twoCellAnchor editAs="oneCell">
    <xdr:from>
      <xdr:col>4</xdr:col>
      <xdr:colOff>250031</xdr:colOff>
      <xdr:row>17</xdr:row>
      <xdr:rowOff>95250</xdr:rowOff>
    </xdr:from>
    <xdr:to>
      <xdr:col>4</xdr:col>
      <xdr:colOff>3726657</xdr:colOff>
      <xdr:row>21</xdr:row>
      <xdr:rowOff>-1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17710" r="64294" b="69482"/>
        <a:stretch>
          <a:fillRect/>
        </a:stretch>
      </xdr:blipFill>
      <xdr:spPr bwMode="auto">
        <a:xfrm>
          <a:off x="3357562" y="3178969"/>
          <a:ext cx="3476626" cy="9644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1583530</xdr:colOff>
      <xdr:row>21</xdr:row>
      <xdr:rowOff>47624</xdr:rowOff>
    </xdr:from>
    <xdr:to>
      <xdr:col>4</xdr:col>
      <xdr:colOff>2452687</xdr:colOff>
      <xdr:row>24</xdr:row>
      <xdr:rowOff>47625</xdr:rowOff>
    </xdr:to>
    <xdr:sp macro="" textlink="">
      <xdr:nvSpPr>
        <xdr:cNvPr id="9" name="Line Callout 1 8"/>
        <xdr:cNvSpPr/>
      </xdr:nvSpPr>
      <xdr:spPr>
        <a:xfrm>
          <a:off x="6000749" y="4595812"/>
          <a:ext cx="869157" cy="571501"/>
        </a:xfrm>
        <a:prstGeom prst="borderCallout1">
          <a:avLst>
            <a:gd name="adj1" fmla="val 18750"/>
            <a:gd name="adj2" fmla="val -8333"/>
            <a:gd name="adj3" fmla="val -67976"/>
            <a:gd name="adj4" fmla="val -70494"/>
          </a:avLst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cell A1 bisa di lihat</a:t>
          </a:r>
          <a:r>
            <a:rPr lang="en-US" sz="1100" baseline="0"/>
            <a:t> di name box</a:t>
          </a:r>
          <a:endParaRPr lang="en-US" sz="1100"/>
        </a:p>
      </xdr:txBody>
    </xdr:sp>
    <xdr:clientData/>
  </xdr:twoCellAnchor>
  <xdr:twoCellAnchor>
    <xdr:from>
      <xdr:col>4</xdr:col>
      <xdr:colOff>2690813</xdr:colOff>
      <xdr:row>20</xdr:row>
      <xdr:rowOff>83350</xdr:rowOff>
    </xdr:from>
    <xdr:to>
      <xdr:col>4</xdr:col>
      <xdr:colOff>3559970</xdr:colOff>
      <xdr:row>22</xdr:row>
      <xdr:rowOff>130975</xdr:rowOff>
    </xdr:to>
    <xdr:sp macro="" textlink="">
      <xdr:nvSpPr>
        <xdr:cNvPr id="10" name="Line Callout 1 9"/>
        <xdr:cNvSpPr/>
      </xdr:nvSpPr>
      <xdr:spPr>
        <a:xfrm>
          <a:off x="7108032" y="4441038"/>
          <a:ext cx="869157" cy="428625"/>
        </a:xfrm>
        <a:prstGeom prst="borderCallout1">
          <a:avLst>
            <a:gd name="adj1" fmla="val 18750"/>
            <a:gd name="adj2" fmla="val -8333"/>
            <a:gd name="adj3" fmla="val -148184"/>
            <a:gd name="adj4" fmla="val -147206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name box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92075</xdr:rowOff>
    </xdr:from>
    <xdr:to>
      <xdr:col>4</xdr:col>
      <xdr:colOff>520700</xdr:colOff>
      <xdr:row>8</xdr:row>
      <xdr:rowOff>73025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-111" t="17868" r="76290" b="77933"/>
        <a:stretch>
          <a:fillRect/>
        </a:stretch>
      </xdr:blipFill>
      <xdr:spPr bwMode="auto">
        <a:xfrm>
          <a:off x="638175" y="1063625"/>
          <a:ext cx="2320925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309033</xdr:colOff>
      <xdr:row>6</xdr:row>
      <xdr:rowOff>57150</xdr:rowOff>
    </xdr:from>
    <xdr:to>
      <xdr:col>6</xdr:col>
      <xdr:colOff>224366</xdr:colOff>
      <xdr:row>8</xdr:row>
      <xdr:rowOff>67733</xdr:rowOff>
    </xdr:to>
    <xdr:sp macro="" textlink="">
      <xdr:nvSpPr>
        <xdr:cNvPr id="3" name="Line Callout 1 2"/>
        <xdr:cNvSpPr/>
      </xdr:nvSpPr>
      <xdr:spPr>
        <a:xfrm>
          <a:off x="3357033" y="1028700"/>
          <a:ext cx="524933" cy="334433"/>
        </a:xfrm>
        <a:prstGeom prst="borderCallout1">
          <a:avLst>
            <a:gd name="adj1" fmla="val 18750"/>
            <a:gd name="adj2" fmla="val -8333"/>
            <a:gd name="adj3" fmla="val 44758"/>
            <a:gd name="adj4" fmla="val -98333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1. klik fx</a:t>
          </a:r>
        </a:p>
      </xdr:txBody>
    </xdr:sp>
    <xdr:clientData/>
  </xdr:twoCellAnchor>
  <xdr:twoCellAnchor editAs="oneCell">
    <xdr:from>
      <xdr:col>1</xdr:col>
      <xdr:colOff>0</xdr:colOff>
      <xdr:row>9</xdr:row>
      <xdr:rowOff>47625</xdr:rowOff>
    </xdr:from>
    <xdr:to>
      <xdr:col>7</xdr:col>
      <xdr:colOff>317500</xdr:colOff>
      <xdr:row>30</xdr:row>
      <xdr:rowOff>127000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30263" t="32639" r="28947" b="19309"/>
        <a:stretch>
          <a:fillRect/>
        </a:stretch>
      </xdr:blipFill>
      <xdr:spPr bwMode="auto">
        <a:xfrm>
          <a:off x="603250" y="1476375"/>
          <a:ext cx="3937000" cy="344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31</xdr:row>
      <xdr:rowOff>142875</xdr:rowOff>
    </xdr:from>
    <xdr:to>
      <xdr:col>8</xdr:col>
      <xdr:colOff>444500</xdr:colOff>
      <xdr:row>47</xdr:row>
      <xdr:rowOff>95250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4671" t="39398" r="23684" b="25852"/>
        <a:stretch>
          <a:fillRect/>
        </a:stretch>
      </xdr:blipFill>
      <xdr:spPr bwMode="auto">
        <a:xfrm>
          <a:off x="285750" y="5095875"/>
          <a:ext cx="4984750" cy="2492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238125</xdr:colOff>
      <xdr:row>10</xdr:row>
      <xdr:rowOff>79375</xdr:rowOff>
    </xdr:from>
    <xdr:to>
      <xdr:col>8</xdr:col>
      <xdr:colOff>539750</xdr:colOff>
      <xdr:row>15</xdr:row>
      <xdr:rowOff>31750</xdr:rowOff>
    </xdr:to>
    <xdr:sp macro="" textlink="">
      <xdr:nvSpPr>
        <xdr:cNvPr id="6" name="Line Callout 1 5"/>
        <xdr:cNvSpPr/>
      </xdr:nvSpPr>
      <xdr:spPr>
        <a:xfrm>
          <a:off x="4460875" y="1666875"/>
          <a:ext cx="904875" cy="777875"/>
        </a:xfrm>
        <a:prstGeom prst="borderCallout1">
          <a:avLst>
            <a:gd name="adj1" fmla="val 18750"/>
            <a:gd name="adj2" fmla="val -8333"/>
            <a:gd name="adj3" fmla="val 154962"/>
            <a:gd name="adj4" fmla="val -98333"/>
          </a:avLst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2. cari fungsi left / right</a:t>
          </a:r>
        </a:p>
      </xdr:txBody>
    </xdr:sp>
    <xdr:clientData/>
  </xdr:twoCellAnchor>
  <xdr:twoCellAnchor>
    <xdr:from>
      <xdr:col>5</xdr:col>
      <xdr:colOff>508000</xdr:colOff>
      <xdr:row>25</xdr:row>
      <xdr:rowOff>47625</xdr:rowOff>
    </xdr:from>
    <xdr:to>
      <xdr:col>6</xdr:col>
      <xdr:colOff>423333</xdr:colOff>
      <xdr:row>27</xdr:row>
      <xdr:rowOff>58208</xdr:rowOff>
    </xdr:to>
    <xdr:sp macro="" textlink="">
      <xdr:nvSpPr>
        <xdr:cNvPr id="7" name="Line Callout 1 6"/>
        <xdr:cNvSpPr/>
      </xdr:nvSpPr>
      <xdr:spPr>
        <a:xfrm>
          <a:off x="3524250" y="4048125"/>
          <a:ext cx="518583" cy="328083"/>
        </a:xfrm>
        <a:prstGeom prst="borderCallout1">
          <a:avLst>
            <a:gd name="adj1" fmla="val 18750"/>
            <a:gd name="adj2" fmla="val -8333"/>
            <a:gd name="adj3" fmla="val 175403"/>
            <a:gd name="adj4" fmla="val -55476"/>
          </a:avLst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3.klik ok</a:t>
          </a:r>
        </a:p>
      </xdr:txBody>
    </xdr:sp>
    <xdr:clientData/>
  </xdr:twoCellAnchor>
  <xdr:twoCellAnchor>
    <xdr:from>
      <xdr:col>7</xdr:col>
      <xdr:colOff>238125</xdr:colOff>
      <xdr:row>32</xdr:row>
      <xdr:rowOff>95250</xdr:rowOff>
    </xdr:from>
    <xdr:to>
      <xdr:col>8</xdr:col>
      <xdr:colOff>460375</xdr:colOff>
      <xdr:row>36</xdr:row>
      <xdr:rowOff>127000</xdr:rowOff>
    </xdr:to>
    <xdr:sp macro="" textlink="">
      <xdr:nvSpPr>
        <xdr:cNvPr id="8" name="Line Callout 1 7"/>
        <xdr:cNvSpPr/>
      </xdr:nvSpPr>
      <xdr:spPr>
        <a:xfrm>
          <a:off x="4460875" y="5207000"/>
          <a:ext cx="825500" cy="666750"/>
        </a:xfrm>
        <a:prstGeom prst="borderCallout1">
          <a:avLst>
            <a:gd name="adj1" fmla="val 18750"/>
            <a:gd name="adj2" fmla="val -8333"/>
            <a:gd name="adj3" fmla="val 73790"/>
            <a:gd name="adj4" fmla="val -318741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4. masukkan cell text</a:t>
          </a:r>
        </a:p>
      </xdr:txBody>
    </xdr:sp>
    <xdr:clientData/>
  </xdr:twoCellAnchor>
  <xdr:twoCellAnchor>
    <xdr:from>
      <xdr:col>6</xdr:col>
      <xdr:colOff>492125</xdr:colOff>
      <xdr:row>38</xdr:row>
      <xdr:rowOff>63500</xdr:rowOff>
    </xdr:from>
    <xdr:to>
      <xdr:col>8</xdr:col>
      <xdr:colOff>111125</xdr:colOff>
      <xdr:row>44</xdr:row>
      <xdr:rowOff>0</xdr:rowOff>
    </xdr:to>
    <xdr:sp macro="" textlink="">
      <xdr:nvSpPr>
        <xdr:cNvPr id="9" name="Line Callout 1 8"/>
        <xdr:cNvSpPr/>
      </xdr:nvSpPr>
      <xdr:spPr>
        <a:xfrm>
          <a:off x="4111625" y="6127750"/>
          <a:ext cx="825500" cy="889000"/>
        </a:xfrm>
        <a:prstGeom prst="borderCallout1">
          <a:avLst>
            <a:gd name="adj1" fmla="val 18750"/>
            <a:gd name="adj2" fmla="val -8333"/>
            <a:gd name="adj3" fmla="val -28284"/>
            <a:gd name="adj4" fmla="val -280751"/>
          </a:avLst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5. jumlah karakter yg akan diambil</a:t>
          </a:r>
        </a:p>
      </xdr:txBody>
    </xdr:sp>
    <xdr:clientData/>
  </xdr:twoCellAnchor>
  <xdr:twoCellAnchor>
    <xdr:from>
      <xdr:col>5</xdr:col>
      <xdr:colOff>0</xdr:colOff>
      <xdr:row>42</xdr:row>
      <xdr:rowOff>142875</xdr:rowOff>
    </xdr:from>
    <xdr:to>
      <xdr:col>5</xdr:col>
      <xdr:colOff>518583</xdr:colOff>
      <xdr:row>44</xdr:row>
      <xdr:rowOff>153458</xdr:rowOff>
    </xdr:to>
    <xdr:sp macro="" textlink="">
      <xdr:nvSpPr>
        <xdr:cNvPr id="10" name="Line Callout 1 9"/>
        <xdr:cNvSpPr/>
      </xdr:nvSpPr>
      <xdr:spPr>
        <a:xfrm>
          <a:off x="3016250" y="6842125"/>
          <a:ext cx="518583" cy="328083"/>
        </a:xfrm>
        <a:prstGeom prst="borderCallout1">
          <a:avLst>
            <a:gd name="adj1" fmla="val 33266"/>
            <a:gd name="adj2" fmla="val 101871"/>
            <a:gd name="adj3" fmla="val 146371"/>
            <a:gd name="adj4" fmla="val 180239"/>
          </a:avLst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6.klik ok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429540</xdr:colOff>
      <xdr:row>4</xdr:row>
      <xdr:rowOff>106240</xdr:rowOff>
    </xdr:from>
    <xdr:to>
      <xdr:col>8</xdr:col>
      <xdr:colOff>427709</xdr:colOff>
      <xdr:row>12</xdr:row>
      <xdr:rowOff>153864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-111" t="17868" r="51912" b="63789"/>
        <a:stretch>
          <a:fillRect/>
        </a:stretch>
      </xdr:blipFill>
      <xdr:spPr bwMode="auto">
        <a:xfrm>
          <a:off x="429540" y="751009"/>
          <a:ext cx="4685568" cy="13371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15875</xdr:colOff>
      <xdr:row>17</xdr:row>
      <xdr:rowOff>79375</xdr:rowOff>
    </xdr:from>
    <xdr:to>
      <xdr:col>8</xdr:col>
      <xdr:colOff>527272</xdr:colOff>
      <xdr:row>33</xdr:row>
      <xdr:rowOff>95250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30722" t="41492" r="28864" b="10920"/>
        <a:stretch>
          <a:fillRect/>
        </a:stretch>
      </xdr:blipFill>
      <xdr:spPr bwMode="auto">
        <a:xfrm>
          <a:off x="2286000" y="2778125"/>
          <a:ext cx="2924397" cy="2555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15875</xdr:colOff>
      <xdr:row>15</xdr:row>
      <xdr:rowOff>0</xdr:rowOff>
    </xdr:from>
    <xdr:to>
      <xdr:col>7</xdr:col>
      <xdr:colOff>507999</xdr:colOff>
      <xdr:row>16</xdr:row>
      <xdr:rowOff>142875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-111" t="17868" r="76290" b="77933"/>
        <a:stretch>
          <a:fillRect/>
        </a:stretch>
      </xdr:blipFill>
      <xdr:spPr bwMode="auto">
        <a:xfrm>
          <a:off x="2286000" y="2381250"/>
          <a:ext cx="2301875" cy="30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296333</xdr:colOff>
      <xdr:row>14</xdr:row>
      <xdr:rowOff>127000</xdr:rowOff>
    </xdr:from>
    <xdr:to>
      <xdr:col>9</xdr:col>
      <xdr:colOff>211666</xdr:colOff>
      <xdr:row>16</xdr:row>
      <xdr:rowOff>137583</xdr:rowOff>
    </xdr:to>
    <xdr:sp macro="" textlink="">
      <xdr:nvSpPr>
        <xdr:cNvPr id="6" name="Line Callout 1 5"/>
        <xdr:cNvSpPr/>
      </xdr:nvSpPr>
      <xdr:spPr>
        <a:xfrm>
          <a:off x="5048250" y="2349500"/>
          <a:ext cx="529166" cy="328083"/>
        </a:xfrm>
        <a:prstGeom prst="borderCallout1">
          <a:avLst>
            <a:gd name="adj1" fmla="val 18750"/>
            <a:gd name="adj2" fmla="val -8333"/>
            <a:gd name="adj3" fmla="val 44758"/>
            <a:gd name="adj4" fmla="val -98333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klik fx</a:t>
          </a:r>
        </a:p>
      </xdr:txBody>
    </xdr:sp>
    <xdr:clientData/>
  </xdr:twoCellAnchor>
  <xdr:twoCellAnchor>
    <xdr:from>
      <xdr:col>2</xdr:col>
      <xdr:colOff>370416</xdr:colOff>
      <xdr:row>20</xdr:row>
      <xdr:rowOff>127000</xdr:rowOff>
    </xdr:from>
    <xdr:to>
      <xdr:col>3</xdr:col>
      <xdr:colOff>476250</xdr:colOff>
      <xdr:row>23</xdr:row>
      <xdr:rowOff>137583</xdr:rowOff>
    </xdr:to>
    <xdr:sp macro="" textlink="">
      <xdr:nvSpPr>
        <xdr:cNvPr id="7" name="Line Callout 1 6"/>
        <xdr:cNvSpPr/>
      </xdr:nvSpPr>
      <xdr:spPr>
        <a:xfrm>
          <a:off x="1439333" y="3302000"/>
          <a:ext cx="719667" cy="486833"/>
        </a:xfrm>
        <a:prstGeom prst="borderCallout1">
          <a:avLst>
            <a:gd name="adj1" fmla="val 51058"/>
            <a:gd name="adj2" fmla="val 97599"/>
            <a:gd name="adj3" fmla="val 147383"/>
            <a:gd name="adj4" fmla="val 14157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pilih</a:t>
          </a:r>
          <a:r>
            <a:rPr lang="en-US" sz="1100" baseline="0"/>
            <a:t> function if</a:t>
          </a:r>
          <a:endParaRPr lang="en-US" sz="1100"/>
        </a:p>
      </xdr:txBody>
    </xdr:sp>
    <xdr:clientData/>
  </xdr:twoCellAnchor>
  <xdr:twoCellAnchor>
    <xdr:from>
      <xdr:col>7</xdr:col>
      <xdr:colOff>412751</xdr:colOff>
      <xdr:row>29</xdr:row>
      <xdr:rowOff>84667</xdr:rowOff>
    </xdr:from>
    <xdr:to>
      <xdr:col>8</xdr:col>
      <xdr:colOff>254000</xdr:colOff>
      <xdr:row>31</xdr:row>
      <xdr:rowOff>52917</xdr:rowOff>
    </xdr:to>
    <xdr:sp macro="" textlink="">
      <xdr:nvSpPr>
        <xdr:cNvPr id="8" name="Line Callout 1 7"/>
        <xdr:cNvSpPr/>
      </xdr:nvSpPr>
      <xdr:spPr>
        <a:xfrm>
          <a:off x="4550834" y="4688417"/>
          <a:ext cx="455083" cy="285750"/>
        </a:xfrm>
        <a:prstGeom prst="borderCallout1">
          <a:avLst>
            <a:gd name="adj1" fmla="val 18750"/>
            <a:gd name="adj2" fmla="val -8333"/>
            <a:gd name="adj3" fmla="val 167045"/>
            <a:gd name="adj4" fmla="val -49961"/>
          </a:avLst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klik ok</a:t>
          </a:r>
        </a:p>
      </xdr:txBody>
    </xdr:sp>
    <xdr:clientData/>
  </xdr:twoCellAnchor>
  <xdr:twoCellAnchor editAs="oneCell">
    <xdr:from>
      <xdr:col>2</xdr:col>
      <xdr:colOff>153458</xdr:colOff>
      <xdr:row>34</xdr:row>
      <xdr:rowOff>52916</xdr:rowOff>
    </xdr:from>
    <xdr:to>
      <xdr:col>8</xdr:col>
      <xdr:colOff>572449</xdr:colOff>
      <xdr:row>48</xdr:row>
      <xdr:rowOff>100541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3849" t="37185" r="22533" b="24524"/>
        <a:stretch>
          <a:fillRect/>
        </a:stretch>
      </xdr:blipFill>
      <xdr:spPr bwMode="auto">
        <a:xfrm>
          <a:off x="1222375" y="5450416"/>
          <a:ext cx="4101990" cy="214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550331</xdr:colOff>
      <xdr:row>35</xdr:row>
      <xdr:rowOff>52916</xdr:rowOff>
    </xdr:from>
    <xdr:to>
      <xdr:col>8</xdr:col>
      <xdr:colOff>276225</xdr:colOff>
      <xdr:row>38</xdr:row>
      <xdr:rowOff>0</xdr:rowOff>
    </xdr:to>
    <xdr:sp macro="" textlink="">
      <xdr:nvSpPr>
        <xdr:cNvPr id="10" name="Line Callout 1 9"/>
        <xdr:cNvSpPr/>
      </xdr:nvSpPr>
      <xdr:spPr>
        <a:xfrm>
          <a:off x="4055531" y="5720291"/>
          <a:ext cx="945094" cy="432859"/>
        </a:xfrm>
        <a:prstGeom prst="borderCallout1">
          <a:avLst>
            <a:gd name="adj1" fmla="val 18750"/>
            <a:gd name="adj2" fmla="val -8333"/>
            <a:gd name="adj3" fmla="val 82693"/>
            <a:gd name="adj4" fmla="val -141960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1.pertanyaan</a:t>
          </a:r>
          <a:r>
            <a:rPr lang="en-US" sz="1100" baseline="0"/>
            <a:t> logika</a:t>
          </a:r>
          <a:endParaRPr lang="en-US" sz="1100"/>
        </a:p>
      </xdr:txBody>
    </xdr:sp>
    <xdr:clientData/>
  </xdr:twoCellAnchor>
  <xdr:twoCellAnchor>
    <xdr:from>
      <xdr:col>4</xdr:col>
      <xdr:colOff>497416</xdr:colOff>
      <xdr:row>40</xdr:row>
      <xdr:rowOff>127000</xdr:rowOff>
    </xdr:from>
    <xdr:to>
      <xdr:col>6</xdr:col>
      <xdr:colOff>133350</xdr:colOff>
      <xdr:row>43</xdr:row>
      <xdr:rowOff>74084</xdr:rowOff>
    </xdr:to>
    <xdr:sp macro="" textlink="">
      <xdr:nvSpPr>
        <xdr:cNvPr id="11" name="Line Callout 1 10"/>
        <xdr:cNvSpPr/>
      </xdr:nvSpPr>
      <xdr:spPr>
        <a:xfrm>
          <a:off x="2783416" y="6604000"/>
          <a:ext cx="855134" cy="461434"/>
        </a:xfrm>
        <a:prstGeom prst="borderCallout1">
          <a:avLst>
            <a:gd name="adj1" fmla="val 18750"/>
            <a:gd name="adj2" fmla="val -8333"/>
            <a:gd name="adj3" fmla="val -73546"/>
            <a:gd name="adj4" fmla="val -58051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2.jawaban benar</a:t>
          </a:r>
        </a:p>
      </xdr:txBody>
    </xdr:sp>
    <xdr:clientData/>
  </xdr:twoCellAnchor>
  <xdr:twoCellAnchor>
    <xdr:from>
      <xdr:col>6</xdr:col>
      <xdr:colOff>296334</xdr:colOff>
      <xdr:row>40</xdr:row>
      <xdr:rowOff>105833</xdr:rowOff>
    </xdr:from>
    <xdr:to>
      <xdr:col>7</xdr:col>
      <xdr:colOff>370417</xdr:colOff>
      <xdr:row>43</xdr:row>
      <xdr:rowOff>52917</xdr:rowOff>
    </xdr:to>
    <xdr:sp macro="" textlink="">
      <xdr:nvSpPr>
        <xdr:cNvPr id="12" name="Line Callout 1 11"/>
        <xdr:cNvSpPr/>
      </xdr:nvSpPr>
      <xdr:spPr>
        <a:xfrm>
          <a:off x="3820584" y="6455833"/>
          <a:ext cx="687916" cy="455084"/>
        </a:xfrm>
        <a:prstGeom prst="borderCallout1">
          <a:avLst>
            <a:gd name="adj1" fmla="val 18750"/>
            <a:gd name="adj2" fmla="val -8333"/>
            <a:gd name="adj3" fmla="val -34012"/>
            <a:gd name="adj4" fmla="val -8448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3.jawaban salah</a:t>
          </a:r>
        </a:p>
      </xdr:txBody>
    </xdr:sp>
    <xdr:clientData/>
  </xdr:twoCellAnchor>
  <xdr:twoCellAnchor>
    <xdr:from>
      <xdr:col>6</xdr:col>
      <xdr:colOff>158750</xdr:colOff>
      <xdr:row>36</xdr:row>
      <xdr:rowOff>105833</xdr:rowOff>
    </xdr:from>
    <xdr:to>
      <xdr:col>7</xdr:col>
      <xdr:colOff>31750</xdr:colOff>
      <xdr:row>41</xdr:row>
      <xdr:rowOff>0</xdr:rowOff>
    </xdr:to>
    <xdr:sp macro="" textlink="">
      <xdr:nvSpPr>
        <xdr:cNvPr id="13" name="Oval 12"/>
        <xdr:cNvSpPr/>
      </xdr:nvSpPr>
      <xdr:spPr>
        <a:xfrm>
          <a:off x="3683000" y="5820833"/>
          <a:ext cx="486833" cy="687917"/>
        </a:xfrm>
        <a:prstGeom prst="ellipse">
          <a:avLst/>
        </a:prstGeom>
        <a:noFill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133350</xdr:colOff>
      <xdr:row>31</xdr:row>
      <xdr:rowOff>21167</xdr:rowOff>
    </xdr:from>
    <xdr:to>
      <xdr:col>6</xdr:col>
      <xdr:colOff>84667</xdr:colOff>
      <xdr:row>35</xdr:row>
      <xdr:rowOff>74083</xdr:rowOff>
    </xdr:to>
    <xdr:sp macro="" textlink="">
      <xdr:nvSpPr>
        <xdr:cNvPr id="14" name="Rounded Rectangular Callout 13"/>
        <xdr:cNvSpPr/>
      </xdr:nvSpPr>
      <xdr:spPr>
        <a:xfrm>
          <a:off x="1809750" y="5040842"/>
          <a:ext cx="1780117" cy="700616"/>
        </a:xfrm>
        <a:prstGeom prst="wedgeRoundRectCallout">
          <a:avLst>
            <a:gd name="adj1" fmla="val 57807"/>
            <a:gd name="adj2" fmla="val 86650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l"/>
          <a:r>
            <a:rPr lang="en-US" sz="1100"/>
            <a:t>jika isian benar               berisi</a:t>
          </a:r>
          <a:r>
            <a:rPr lang="en-US" sz="1100" baseline="0"/>
            <a:t> true                     salah value</a:t>
          </a:r>
          <a:endParaRPr lang="en-US" sz="1100"/>
        </a:p>
      </xdr:txBody>
    </xdr:sp>
    <xdr:clientData/>
  </xdr:twoCellAnchor>
  <xdr:twoCellAnchor editAs="oneCell">
    <xdr:from>
      <xdr:col>5</xdr:col>
      <xdr:colOff>57150</xdr:colOff>
      <xdr:row>31</xdr:row>
      <xdr:rowOff>47626</xdr:rowOff>
    </xdr:from>
    <xdr:to>
      <xdr:col>5</xdr:col>
      <xdr:colOff>514350</xdr:colOff>
      <xdr:row>35</xdr:row>
      <xdr:rowOff>53068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55238" t="43049" r="37345" b="42912"/>
        <a:stretch>
          <a:fillRect/>
        </a:stretch>
      </xdr:blipFill>
      <xdr:spPr bwMode="auto">
        <a:xfrm>
          <a:off x="2952750" y="5067301"/>
          <a:ext cx="457200" cy="653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</xdr:colOff>
      <xdr:row>43</xdr:row>
      <xdr:rowOff>76200</xdr:rowOff>
    </xdr:from>
    <xdr:to>
      <xdr:col>8</xdr:col>
      <xdr:colOff>460374</xdr:colOff>
      <xdr:row>45</xdr:row>
      <xdr:rowOff>44450</xdr:rowOff>
    </xdr:to>
    <xdr:sp macro="" textlink="">
      <xdr:nvSpPr>
        <xdr:cNvPr id="16" name="Line Callout 1 15"/>
        <xdr:cNvSpPr/>
      </xdr:nvSpPr>
      <xdr:spPr>
        <a:xfrm>
          <a:off x="4733925" y="7067550"/>
          <a:ext cx="450849" cy="292100"/>
        </a:xfrm>
        <a:prstGeom prst="borderCallout1">
          <a:avLst>
            <a:gd name="adj1" fmla="val 18750"/>
            <a:gd name="adj2" fmla="val -8333"/>
            <a:gd name="adj3" fmla="val 167045"/>
            <a:gd name="adj4" fmla="val -49961"/>
          </a:avLst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4.klik ok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257175</xdr:rowOff>
    </xdr:from>
    <xdr:to>
      <xdr:col>7</xdr:col>
      <xdr:colOff>28575</xdr:colOff>
      <xdr:row>14</xdr:row>
      <xdr:rowOff>0</xdr:rowOff>
    </xdr:to>
    <xdr:sp macro="" textlink="">
      <xdr:nvSpPr>
        <xdr:cNvPr id="2" name="Line Callout 2 1"/>
        <xdr:cNvSpPr/>
      </xdr:nvSpPr>
      <xdr:spPr>
        <a:xfrm>
          <a:off x="3362325" y="3200400"/>
          <a:ext cx="933450" cy="685800"/>
        </a:xfrm>
        <a:prstGeom prst="borderCallout2">
          <a:avLst>
            <a:gd name="adj1" fmla="val -3472"/>
            <a:gd name="adj2" fmla="val 44728"/>
            <a:gd name="adj3" fmla="val -47917"/>
            <a:gd name="adj4" fmla="val 41497"/>
            <a:gd name="adj5" fmla="val -78296"/>
            <a:gd name="adj6" fmla="val 8088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JIKA B7 = A MAKA</a:t>
          </a:r>
        </a:p>
      </xdr:txBody>
    </xdr:sp>
    <xdr:clientData/>
  </xdr:twoCellAnchor>
  <xdr:twoCellAnchor>
    <xdr:from>
      <xdr:col>7</xdr:col>
      <xdr:colOff>361950</xdr:colOff>
      <xdr:row>9</xdr:row>
      <xdr:rowOff>266700</xdr:rowOff>
    </xdr:from>
    <xdr:to>
      <xdr:col>9</xdr:col>
      <xdr:colOff>76200</xdr:colOff>
      <xdr:row>13</xdr:row>
      <xdr:rowOff>142875</xdr:rowOff>
    </xdr:to>
    <xdr:sp macro="" textlink="">
      <xdr:nvSpPr>
        <xdr:cNvPr id="3" name="Line Callout 2 2"/>
        <xdr:cNvSpPr/>
      </xdr:nvSpPr>
      <xdr:spPr>
        <a:xfrm>
          <a:off x="4629150" y="3209925"/>
          <a:ext cx="933450" cy="657225"/>
        </a:xfrm>
        <a:prstGeom prst="borderCallout2">
          <a:avLst>
            <a:gd name="adj1" fmla="val -3472"/>
            <a:gd name="adj2" fmla="val 44728"/>
            <a:gd name="adj3" fmla="val -47917"/>
            <a:gd name="adj4" fmla="val 41497"/>
            <a:gd name="adj5" fmla="val -89407"/>
            <a:gd name="adj6" fmla="val 42109"/>
          </a:avLst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JAWABAN JIKA BENAR 100</a:t>
          </a:r>
        </a:p>
      </xdr:txBody>
    </xdr:sp>
    <xdr:clientData/>
  </xdr:twoCellAnchor>
  <xdr:twoCellAnchor>
    <xdr:from>
      <xdr:col>10</xdr:col>
      <xdr:colOff>190500</xdr:colOff>
      <xdr:row>10</xdr:row>
      <xdr:rowOff>19050</xdr:rowOff>
    </xdr:from>
    <xdr:to>
      <xdr:col>12</xdr:col>
      <xdr:colOff>114300</xdr:colOff>
      <xdr:row>14</xdr:row>
      <xdr:rowOff>19050</xdr:rowOff>
    </xdr:to>
    <xdr:sp macro="" textlink="">
      <xdr:nvSpPr>
        <xdr:cNvPr id="4" name="Line Callout 2 3"/>
        <xdr:cNvSpPr/>
      </xdr:nvSpPr>
      <xdr:spPr>
        <a:xfrm>
          <a:off x="6286500" y="3267075"/>
          <a:ext cx="1143000" cy="647700"/>
        </a:xfrm>
        <a:prstGeom prst="borderCallout2">
          <a:avLst>
            <a:gd name="adj1" fmla="val -3472"/>
            <a:gd name="adj2" fmla="val 44728"/>
            <a:gd name="adj3" fmla="val -47917"/>
            <a:gd name="adj4" fmla="val 41497"/>
            <a:gd name="adj5" fmla="val -89979"/>
            <a:gd name="adj6" fmla="val 36888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JAWABAN JIKA SALAH MAKA JIKA</a:t>
          </a:r>
          <a:r>
            <a:rPr lang="en-US" sz="1100" baseline="0"/>
            <a:t> .....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26</xdr:row>
      <xdr:rowOff>111127</xdr:rowOff>
    </xdr:from>
    <xdr:to>
      <xdr:col>4</xdr:col>
      <xdr:colOff>619125</xdr:colOff>
      <xdr:row>44</xdr:row>
      <xdr:rowOff>69676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0249" t="32537" r="28548" b="19433"/>
        <a:stretch>
          <a:fillRect/>
        </a:stretch>
      </xdr:blipFill>
      <xdr:spPr bwMode="auto">
        <a:xfrm>
          <a:off x="857250" y="4344460"/>
          <a:ext cx="3264958" cy="28160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21</xdr:row>
      <xdr:rowOff>142875</xdr:rowOff>
    </xdr:from>
    <xdr:to>
      <xdr:col>5</xdr:col>
      <xdr:colOff>190500</xdr:colOff>
      <xdr:row>26</xdr:row>
      <xdr:rowOff>79375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7707" r="62270" b="72111"/>
        <a:stretch>
          <a:fillRect/>
        </a:stretch>
      </xdr:blipFill>
      <xdr:spPr bwMode="auto">
        <a:xfrm>
          <a:off x="904875" y="3476625"/>
          <a:ext cx="3651250" cy="730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746128</xdr:colOff>
      <xdr:row>44</xdr:row>
      <xdr:rowOff>153463</xdr:rowOff>
    </xdr:from>
    <xdr:to>
      <xdr:col>8</xdr:col>
      <xdr:colOff>128515</xdr:colOff>
      <xdr:row>64</xdr:row>
      <xdr:rowOff>42338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1325" t="35414" r="19948" b="21868"/>
        <a:stretch>
          <a:fillRect/>
        </a:stretch>
      </xdr:blipFill>
      <xdr:spPr bwMode="auto">
        <a:xfrm>
          <a:off x="746128" y="7244296"/>
          <a:ext cx="5688542" cy="306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634999</xdr:colOff>
      <xdr:row>24</xdr:row>
      <xdr:rowOff>142875</xdr:rowOff>
    </xdr:from>
    <xdr:to>
      <xdr:col>6</xdr:col>
      <xdr:colOff>74082</xdr:colOff>
      <xdr:row>27</xdr:row>
      <xdr:rowOff>31750</xdr:rowOff>
    </xdr:to>
    <xdr:sp macro="" textlink="">
      <xdr:nvSpPr>
        <xdr:cNvPr id="5" name="Line Callout 1 4"/>
        <xdr:cNvSpPr/>
      </xdr:nvSpPr>
      <xdr:spPr>
        <a:xfrm>
          <a:off x="4328582" y="3952875"/>
          <a:ext cx="772583" cy="365125"/>
        </a:xfrm>
        <a:prstGeom prst="borderCallout1">
          <a:avLst>
            <a:gd name="adj1" fmla="val 18750"/>
            <a:gd name="adj2" fmla="val -8333"/>
            <a:gd name="adj3" fmla="val -79185"/>
            <a:gd name="adj4" fmla="val -156738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1. klik fx</a:t>
          </a:r>
        </a:p>
      </xdr:txBody>
    </xdr:sp>
    <xdr:clientData/>
  </xdr:twoCellAnchor>
  <xdr:twoCellAnchor>
    <xdr:from>
      <xdr:col>4</xdr:col>
      <xdr:colOff>95250</xdr:colOff>
      <xdr:row>31</xdr:row>
      <xdr:rowOff>31750</xdr:rowOff>
    </xdr:from>
    <xdr:to>
      <xdr:col>5</xdr:col>
      <xdr:colOff>169334</xdr:colOff>
      <xdr:row>34</xdr:row>
      <xdr:rowOff>105833</xdr:rowOff>
    </xdr:to>
    <xdr:sp macro="" textlink="">
      <xdr:nvSpPr>
        <xdr:cNvPr id="6" name="Line Callout 1 5"/>
        <xdr:cNvSpPr/>
      </xdr:nvSpPr>
      <xdr:spPr>
        <a:xfrm>
          <a:off x="3788833" y="5058833"/>
          <a:ext cx="931334" cy="550333"/>
        </a:xfrm>
        <a:prstGeom prst="borderCallout1">
          <a:avLst>
            <a:gd name="adj1" fmla="val 18750"/>
            <a:gd name="adj2" fmla="val -8333"/>
            <a:gd name="adj3" fmla="val 115380"/>
            <a:gd name="adj4" fmla="val -251990"/>
          </a:avLst>
        </a:prstGeom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2. cari  funcion</a:t>
          </a:r>
          <a:r>
            <a:rPr lang="en-US" sz="1100" baseline="0"/>
            <a:t> </a:t>
          </a:r>
          <a:r>
            <a:rPr lang="en-US" sz="1100"/>
            <a:t>lookup</a:t>
          </a:r>
        </a:p>
      </xdr:txBody>
    </xdr:sp>
    <xdr:clientData/>
  </xdr:twoCellAnchor>
  <xdr:twoCellAnchor>
    <xdr:from>
      <xdr:col>4</xdr:col>
      <xdr:colOff>635000</xdr:colOff>
      <xdr:row>37</xdr:row>
      <xdr:rowOff>137583</xdr:rowOff>
    </xdr:from>
    <xdr:to>
      <xdr:col>6</xdr:col>
      <xdr:colOff>74083</xdr:colOff>
      <xdr:row>40</xdr:row>
      <xdr:rowOff>26458</xdr:rowOff>
    </xdr:to>
    <xdr:sp macro="" textlink="">
      <xdr:nvSpPr>
        <xdr:cNvPr id="7" name="Line Callout 1 6"/>
        <xdr:cNvSpPr/>
      </xdr:nvSpPr>
      <xdr:spPr>
        <a:xfrm>
          <a:off x="4328583" y="6011333"/>
          <a:ext cx="772583" cy="365125"/>
        </a:xfrm>
        <a:prstGeom prst="borderCallout1">
          <a:avLst>
            <a:gd name="adj1" fmla="val 18750"/>
            <a:gd name="adj2" fmla="val -8333"/>
            <a:gd name="adj3" fmla="val 257047"/>
            <a:gd name="adj4" fmla="val -160848"/>
          </a:avLst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3. klik ok</a:t>
          </a:r>
        </a:p>
      </xdr:txBody>
    </xdr:sp>
    <xdr:clientData/>
  </xdr:twoCellAnchor>
  <xdr:twoCellAnchor>
    <xdr:from>
      <xdr:col>5</xdr:col>
      <xdr:colOff>31750</xdr:colOff>
      <xdr:row>43</xdr:row>
      <xdr:rowOff>10583</xdr:rowOff>
    </xdr:from>
    <xdr:to>
      <xdr:col>6</xdr:col>
      <xdr:colOff>497417</xdr:colOff>
      <xdr:row>45</xdr:row>
      <xdr:rowOff>137583</xdr:rowOff>
    </xdr:to>
    <xdr:sp macro="" textlink="">
      <xdr:nvSpPr>
        <xdr:cNvPr id="8" name="Line Callout 1 7"/>
        <xdr:cNvSpPr/>
      </xdr:nvSpPr>
      <xdr:spPr>
        <a:xfrm>
          <a:off x="4582583" y="6942666"/>
          <a:ext cx="941917" cy="444500"/>
        </a:xfrm>
        <a:prstGeom prst="borderCallout1">
          <a:avLst>
            <a:gd name="adj1" fmla="val 18750"/>
            <a:gd name="adj2" fmla="val -8333"/>
            <a:gd name="adj3" fmla="val 206944"/>
            <a:gd name="adj4" fmla="val -188691"/>
          </a:avLst>
        </a:prstGeom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4. isi</a:t>
          </a:r>
          <a:r>
            <a:rPr lang="en-US" sz="1100" baseline="0"/>
            <a:t> dengan cell kunci</a:t>
          </a:r>
          <a:r>
            <a:rPr lang="en-US" sz="1100"/>
            <a:t> </a:t>
          </a:r>
        </a:p>
      </xdr:txBody>
    </xdr:sp>
    <xdr:clientData/>
  </xdr:twoCellAnchor>
  <xdr:twoCellAnchor>
    <xdr:from>
      <xdr:col>5</xdr:col>
      <xdr:colOff>444499</xdr:colOff>
      <xdr:row>47</xdr:row>
      <xdr:rowOff>74084</xdr:rowOff>
    </xdr:from>
    <xdr:to>
      <xdr:col>6</xdr:col>
      <xdr:colOff>740832</xdr:colOff>
      <xdr:row>50</xdr:row>
      <xdr:rowOff>116417</xdr:rowOff>
    </xdr:to>
    <xdr:sp macro="" textlink="">
      <xdr:nvSpPr>
        <xdr:cNvPr id="9" name="Line Callout 1 8"/>
        <xdr:cNvSpPr/>
      </xdr:nvSpPr>
      <xdr:spPr>
        <a:xfrm>
          <a:off x="4995332" y="7641167"/>
          <a:ext cx="772583" cy="518583"/>
        </a:xfrm>
        <a:prstGeom prst="borderCallout1">
          <a:avLst>
            <a:gd name="adj1" fmla="val 18750"/>
            <a:gd name="adj2" fmla="val -8333"/>
            <a:gd name="adj3" fmla="val 88487"/>
            <a:gd name="adj4" fmla="val -255368"/>
          </a:avLst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5. isi dgn</a:t>
          </a:r>
          <a:r>
            <a:rPr lang="en-US" sz="1100" baseline="0"/>
            <a:t> range tabel data</a:t>
          </a:r>
          <a:endParaRPr lang="en-US" sz="1100"/>
        </a:p>
      </xdr:txBody>
    </xdr:sp>
    <xdr:clientData/>
  </xdr:twoCellAnchor>
  <xdr:twoCellAnchor>
    <xdr:from>
      <xdr:col>6</xdr:col>
      <xdr:colOff>111125</xdr:colOff>
      <xdr:row>51</xdr:row>
      <xdr:rowOff>26458</xdr:rowOff>
    </xdr:from>
    <xdr:to>
      <xdr:col>7</xdr:col>
      <xdr:colOff>359834</xdr:colOff>
      <xdr:row>54</xdr:row>
      <xdr:rowOff>148166</xdr:rowOff>
    </xdr:to>
    <xdr:sp macro="" textlink="">
      <xdr:nvSpPr>
        <xdr:cNvPr id="10" name="Line Callout 1 9"/>
        <xdr:cNvSpPr/>
      </xdr:nvSpPr>
      <xdr:spPr>
        <a:xfrm>
          <a:off x="5138208" y="8228541"/>
          <a:ext cx="1105959" cy="597958"/>
        </a:xfrm>
        <a:prstGeom prst="borderCallout1">
          <a:avLst>
            <a:gd name="adj1" fmla="val 18750"/>
            <a:gd name="adj2" fmla="val -8333"/>
            <a:gd name="adj3" fmla="val 10850"/>
            <a:gd name="adj4" fmla="val -189189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6. isi dengan no urut kolom</a:t>
          </a:r>
        </a:p>
      </xdr:txBody>
    </xdr:sp>
    <xdr:clientData/>
  </xdr:twoCellAnchor>
  <xdr:twoCellAnchor>
    <xdr:from>
      <xdr:col>4</xdr:col>
      <xdr:colOff>740834</xdr:colOff>
      <xdr:row>55</xdr:row>
      <xdr:rowOff>137584</xdr:rowOff>
    </xdr:from>
    <xdr:to>
      <xdr:col>7</xdr:col>
      <xdr:colOff>42334</xdr:colOff>
      <xdr:row>59</xdr:row>
      <xdr:rowOff>127000</xdr:rowOff>
    </xdr:to>
    <xdr:sp macro="" textlink="">
      <xdr:nvSpPr>
        <xdr:cNvPr id="11" name="Line Callout 1 10"/>
        <xdr:cNvSpPr/>
      </xdr:nvSpPr>
      <xdr:spPr>
        <a:xfrm>
          <a:off x="4434417" y="8974667"/>
          <a:ext cx="1492250" cy="624416"/>
        </a:xfrm>
        <a:prstGeom prst="borderCallout1">
          <a:avLst>
            <a:gd name="adj1" fmla="val 18750"/>
            <a:gd name="adj2" fmla="val -8333"/>
            <a:gd name="adj3" fmla="val -70710"/>
            <a:gd name="adj4" fmla="val -112766"/>
          </a:avLst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7. isi</a:t>
          </a:r>
          <a:r>
            <a:rPr lang="en-US" sz="1100" baseline="0"/>
            <a:t> true jika tabel data urut atao false jika tidak urut</a:t>
          </a:r>
          <a:endParaRPr lang="en-US" sz="1100"/>
        </a:p>
      </xdr:txBody>
    </xdr:sp>
    <xdr:clientData/>
  </xdr:twoCellAnchor>
  <xdr:twoCellAnchor>
    <xdr:from>
      <xdr:col>4</xdr:col>
      <xdr:colOff>0</xdr:colOff>
      <xdr:row>60</xdr:row>
      <xdr:rowOff>1</xdr:rowOff>
    </xdr:from>
    <xdr:to>
      <xdr:col>4</xdr:col>
      <xdr:colOff>772583</xdr:colOff>
      <xdr:row>62</xdr:row>
      <xdr:rowOff>47626</xdr:rowOff>
    </xdr:to>
    <xdr:sp macro="" textlink="">
      <xdr:nvSpPr>
        <xdr:cNvPr id="12" name="Line Callout 1 11"/>
        <xdr:cNvSpPr/>
      </xdr:nvSpPr>
      <xdr:spPr>
        <a:xfrm>
          <a:off x="3693583" y="9630834"/>
          <a:ext cx="772583" cy="365125"/>
        </a:xfrm>
        <a:prstGeom prst="borderCallout1">
          <a:avLst>
            <a:gd name="adj1" fmla="val 47735"/>
            <a:gd name="adj2" fmla="val 102626"/>
            <a:gd name="adj3" fmla="val 115018"/>
            <a:gd name="adj4" fmla="val 151481"/>
          </a:avLst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8. klik ok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B7" sqref="B7"/>
    </sheetView>
  </sheetViews>
  <sheetFormatPr defaultRowHeight="12.75" x14ac:dyDescent="0.2"/>
  <cols>
    <col min="1" max="1" width="12.28515625" customWidth="1"/>
  </cols>
  <sheetData>
    <row r="1" spans="1:13" ht="15" x14ac:dyDescent="0.2">
      <c r="A1" s="99" t="s">
        <v>298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15" x14ac:dyDescent="0.2">
      <c r="A2" s="101" t="s">
        <v>299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15" x14ac:dyDescent="0.2">
      <c r="A3" s="99" t="s">
        <v>300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</row>
    <row r="4" spans="1:13" ht="27" x14ac:dyDescent="0.35">
      <c r="A4" s="102"/>
      <c r="B4" s="103" t="s">
        <v>105</v>
      </c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00"/>
    </row>
    <row r="5" spans="1:13" ht="27" x14ac:dyDescent="0.35">
      <c r="A5" s="102"/>
      <c r="B5" s="102"/>
      <c r="C5" s="102"/>
      <c r="D5" s="100"/>
      <c r="E5" s="100"/>
      <c r="F5" s="100"/>
      <c r="G5" s="100"/>
      <c r="H5" s="100"/>
      <c r="I5" s="100"/>
      <c r="J5" s="100"/>
      <c r="K5" s="100"/>
      <c r="L5" s="100"/>
      <c r="M5" s="100"/>
    </row>
    <row r="6" spans="1:13" ht="27" x14ac:dyDescent="0.35">
      <c r="A6" s="103" t="s">
        <v>106</v>
      </c>
      <c r="B6" s="104" t="s">
        <v>112</v>
      </c>
      <c r="C6" s="102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1:13" ht="27" x14ac:dyDescent="0.35">
      <c r="A7" s="103" t="s">
        <v>107</v>
      </c>
      <c r="B7" s="105" t="s">
        <v>114</v>
      </c>
      <c r="C7" s="102"/>
      <c r="D7" s="100"/>
      <c r="E7" s="100"/>
      <c r="F7" s="100"/>
      <c r="G7" s="100"/>
      <c r="H7" s="100"/>
      <c r="I7" s="100"/>
      <c r="J7" s="100"/>
      <c r="K7" s="100"/>
      <c r="L7" s="100"/>
      <c r="M7" s="100"/>
    </row>
    <row r="8" spans="1:13" ht="27" x14ac:dyDescent="0.35">
      <c r="A8" s="103" t="s">
        <v>108</v>
      </c>
      <c r="B8" s="104" t="s">
        <v>113</v>
      </c>
      <c r="C8" s="102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13" ht="27" x14ac:dyDescent="0.35">
      <c r="A9" s="103" t="s">
        <v>109</v>
      </c>
      <c r="B9" s="104" t="s">
        <v>115</v>
      </c>
      <c r="C9" s="102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13" ht="27" x14ac:dyDescent="0.35">
      <c r="A10" s="103" t="s">
        <v>110</v>
      </c>
      <c r="B10" s="105" t="s">
        <v>159</v>
      </c>
      <c r="C10" s="102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13" ht="27" x14ac:dyDescent="0.35">
      <c r="A11" s="103" t="s">
        <v>111</v>
      </c>
      <c r="B11" s="102" t="s">
        <v>160</v>
      </c>
      <c r="C11" s="102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13" x14ac:dyDescent="0.2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13" x14ac:dyDescent="0.2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</row>
    <row r="14" spans="1:13" ht="27" customHeight="1" x14ac:dyDescent="0.2">
      <c r="A14" s="132" t="s">
        <v>315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</row>
    <row r="15" spans="1:13" ht="39.75" customHeight="1" x14ac:dyDescent="0.2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</row>
  </sheetData>
  <mergeCells count="1">
    <mergeCell ref="A14:M15"/>
  </mergeCells>
  <hyperlinks>
    <hyperlink ref="A11" location="lat6!A1" display="Lat 6"/>
    <hyperlink ref="A10" location="lat5!A1" display="Lat 5"/>
    <hyperlink ref="A9" location="lat4!A1" display="Lat 4"/>
    <hyperlink ref="A8" location="lat3!A1" display="Lat 3"/>
    <hyperlink ref="A7" location="lat2!A1" display="Lat 2"/>
    <hyperlink ref="A6" location="lat1!A1" display="Lat 1"/>
    <hyperlink ref="B4" location="menu!A1" display="menu"/>
    <hyperlink ref="B6" location="'operasi bilangan'!A1" display="operasi bilangan"/>
    <hyperlink ref="B8" location="if!A1" display="fungsi if"/>
    <hyperlink ref="B10" location="lookup!A1" display="fungsi lookup"/>
    <hyperlink ref="B7" location="text!A1" display="fungsi text dan date"/>
    <hyperlink ref="B9" location="'if lanjut'!A1" display="fungsi if lanjutan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&amp;LMateri PTI
Fakultas Kesehatan&amp;RUDINUS</oddHeader>
    <oddFooter>&amp;L2012&amp;R@gung wardoyo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A22" zoomScale="120" zoomScaleNormal="120" workbookViewId="0">
      <selection activeCell="D4" sqref="D4"/>
    </sheetView>
  </sheetViews>
  <sheetFormatPr defaultRowHeight="12.75" x14ac:dyDescent="0.2"/>
  <cols>
    <col min="1" max="1" width="5.7109375" customWidth="1"/>
    <col min="11" max="11" width="7" bestFit="1" customWidth="1"/>
    <col min="12" max="12" width="11.85546875" bestFit="1" customWidth="1"/>
  </cols>
  <sheetData>
    <row r="1" spans="1:12" x14ac:dyDescent="0.2">
      <c r="A1" s="111" t="s">
        <v>308</v>
      </c>
      <c r="B1" s="97"/>
      <c r="C1" s="97"/>
      <c r="D1" s="97"/>
      <c r="E1" s="97"/>
      <c r="F1" s="97"/>
      <c r="G1" s="112" t="s">
        <v>105</v>
      </c>
      <c r="H1" s="97"/>
      <c r="I1" s="97"/>
      <c r="J1" s="97"/>
      <c r="K1" s="16"/>
      <c r="L1" s="16"/>
    </row>
    <row r="2" spans="1:12" x14ac:dyDescent="0.2">
      <c r="A2" s="97"/>
      <c r="B2" s="97"/>
      <c r="C2" s="97"/>
      <c r="D2" s="97"/>
      <c r="E2" s="97"/>
      <c r="F2" s="97"/>
      <c r="G2" s="97"/>
      <c r="H2" s="97"/>
      <c r="I2" s="97"/>
      <c r="J2" s="111"/>
      <c r="K2" s="16"/>
    </row>
    <row r="3" spans="1:12" x14ac:dyDescent="0.2">
      <c r="A3" s="111" t="s">
        <v>282</v>
      </c>
      <c r="B3" s="111" t="s">
        <v>307</v>
      </c>
      <c r="C3" s="97"/>
      <c r="D3" s="97"/>
      <c r="E3" s="97"/>
      <c r="F3" s="97"/>
      <c r="G3" s="97"/>
      <c r="H3" s="97"/>
      <c r="I3" s="97"/>
      <c r="J3" s="111"/>
      <c r="K3" s="16"/>
    </row>
    <row r="4" spans="1:12" x14ac:dyDescent="0.2">
      <c r="A4" s="111" t="s">
        <v>284</v>
      </c>
      <c r="B4" s="97"/>
      <c r="C4" s="97"/>
      <c r="D4" s="97"/>
      <c r="E4" s="97"/>
      <c r="F4" s="97"/>
      <c r="G4" s="97"/>
      <c r="H4" s="97"/>
      <c r="I4" s="97"/>
      <c r="J4" s="97"/>
    </row>
    <row r="5" spans="1:12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16"/>
    </row>
    <row r="6" spans="1:12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16"/>
    </row>
    <row r="7" spans="1:12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2" x14ac:dyDescent="0.2">
      <c r="A8" s="97"/>
      <c r="B8" s="97"/>
      <c r="C8" s="97"/>
      <c r="D8" s="97"/>
      <c r="E8" s="97"/>
      <c r="F8" s="97"/>
      <c r="G8" s="97"/>
      <c r="H8" s="97"/>
      <c r="I8" s="97"/>
      <c r="J8" s="97"/>
      <c r="K8" s="16"/>
    </row>
    <row r="9" spans="1:12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16"/>
    </row>
    <row r="10" spans="1:12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16"/>
    </row>
    <row r="11" spans="1:12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</row>
    <row r="12" spans="1:12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</row>
    <row r="13" spans="1:12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2" x14ac:dyDescent="0.2">
      <c r="A14" s="97"/>
      <c r="B14" s="111" t="s">
        <v>283</v>
      </c>
      <c r="C14" s="97"/>
      <c r="D14" s="97"/>
      <c r="E14" s="97"/>
      <c r="F14" s="97"/>
      <c r="G14" s="97"/>
      <c r="H14" s="97"/>
      <c r="I14" s="97"/>
      <c r="J14" s="97"/>
    </row>
    <row r="15" spans="1:12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2" x14ac:dyDescent="0.2">
      <c r="A16" s="97"/>
      <c r="B16" s="111" t="s">
        <v>285</v>
      </c>
      <c r="C16" s="97"/>
      <c r="D16" s="97"/>
      <c r="E16" s="97"/>
      <c r="F16" s="97"/>
      <c r="G16" s="97"/>
      <c r="H16" s="97"/>
      <c r="I16" s="97"/>
      <c r="J16" s="97"/>
    </row>
    <row r="17" spans="1:10" x14ac:dyDescent="0.2">
      <c r="A17" s="97"/>
      <c r="B17" s="111" t="s">
        <v>286</v>
      </c>
      <c r="C17" s="111" t="s">
        <v>287</v>
      </c>
      <c r="D17" s="97"/>
      <c r="E17" s="97"/>
      <c r="F17" s="97"/>
      <c r="G17" s="97"/>
      <c r="H17" s="97"/>
      <c r="I17" s="97"/>
      <c r="J17" s="97"/>
    </row>
    <row r="18" spans="1:10" x14ac:dyDescent="0.2">
      <c r="A18" s="97"/>
      <c r="B18" s="97"/>
      <c r="C18" s="111" t="s">
        <v>288</v>
      </c>
      <c r="D18" s="97"/>
      <c r="E18" s="97"/>
      <c r="F18" s="97"/>
      <c r="G18" s="97"/>
      <c r="H18" s="97"/>
      <c r="I18" s="97"/>
      <c r="J18" s="97"/>
    </row>
    <row r="19" spans="1:10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0" spans="1:10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</row>
    <row r="21" spans="1:10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</row>
    <row r="22" spans="1:10" x14ac:dyDescent="0.2">
      <c r="A22" s="97"/>
      <c r="B22" s="97"/>
      <c r="C22" s="97"/>
      <c r="D22" s="97"/>
      <c r="E22" s="97"/>
      <c r="F22" s="97"/>
      <c r="G22" s="97"/>
      <c r="H22" s="97"/>
      <c r="I22" s="97"/>
      <c r="J22" s="97"/>
    </row>
    <row r="23" spans="1:10" x14ac:dyDescent="0.2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</row>
    <row r="30" spans="1:10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</row>
    <row r="31" spans="1:10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</row>
    <row r="32" spans="1:10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</row>
    <row r="33" spans="1:10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</row>
    <row r="34" spans="1:10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</row>
    <row r="35" spans="1:10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</row>
    <row r="36" spans="1:10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</row>
    <row r="37" spans="1:10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ht="15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113" t="s">
        <v>289</v>
      </c>
    </row>
    <row r="44" spans="1:10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hidden="1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</row>
  </sheetData>
  <hyperlinks>
    <hyperlink ref="G1" location="menu!A1" display="menu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D11" sqref="D11"/>
    </sheetView>
  </sheetViews>
  <sheetFormatPr defaultRowHeight="12.75" x14ac:dyDescent="0.2"/>
  <cols>
    <col min="5" max="5" width="3" customWidth="1"/>
  </cols>
  <sheetData>
    <row r="1" spans="1:16" ht="27.75" x14ac:dyDescent="0.4">
      <c r="A1" s="152" t="s">
        <v>316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07"/>
      <c r="N1" s="106" t="s">
        <v>105</v>
      </c>
      <c r="O1" s="107"/>
      <c r="P1" s="97"/>
    </row>
    <row r="2" spans="1:16" ht="27" x14ac:dyDescent="0.35">
      <c r="A2" s="98" t="s">
        <v>317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</row>
    <row r="3" spans="1:16" ht="27" x14ac:dyDescent="0.35">
      <c r="A3" s="98" t="s">
        <v>318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spans="1:16" ht="27" x14ac:dyDescent="0.35">
      <c r="A4" s="98" t="s">
        <v>319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</row>
    <row r="5" spans="1:16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</row>
    <row r="6" spans="1:16" ht="27" x14ac:dyDescent="0.35">
      <c r="A6" s="98" t="s">
        <v>266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</row>
    <row r="7" spans="1:16" ht="27" x14ac:dyDescent="0.35">
      <c r="A7" s="98" t="s">
        <v>320</v>
      </c>
      <c r="B7" s="108" t="s">
        <v>91</v>
      </c>
      <c r="C7" s="109" t="s">
        <v>321</v>
      </c>
      <c r="D7" s="108">
        <v>100</v>
      </c>
      <c r="E7" s="97"/>
      <c r="F7" s="98" t="s">
        <v>322</v>
      </c>
      <c r="G7" s="97"/>
      <c r="H7" s="97"/>
      <c r="I7" s="97"/>
      <c r="J7" s="97"/>
      <c r="K7" s="97"/>
      <c r="L7" s="97"/>
      <c r="M7" s="97"/>
      <c r="N7" s="97"/>
      <c r="O7" s="97"/>
      <c r="P7" s="97"/>
    </row>
    <row r="8" spans="1:16" ht="27.75" x14ac:dyDescent="0.4">
      <c r="A8" s="97"/>
      <c r="B8" s="108" t="s">
        <v>92</v>
      </c>
      <c r="C8" s="109" t="s">
        <v>321</v>
      </c>
      <c r="D8" s="108">
        <v>200</v>
      </c>
      <c r="E8" s="97"/>
      <c r="F8" s="110" t="s">
        <v>323</v>
      </c>
      <c r="G8" s="97"/>
      <c r="H8" s="97"/>
      <c r="I8" s="97"/>
      <c r="J8" s="97"/>
      <c r="K8" s="97"/>
      <c r="L8" s="97"/>
      <c r="M8" s="97"/>
      <c r="N8" s="97"/>
      <c r="O8" s="97"/>
      <c r="P8" s="97"/>
    </row>
    <row r="9" spans="1:16" ht="23.25" x14ac:dyDescent="0.35">
      <c r="A9" s="97"/>
      <c r="B9" s="108" t="s">
        <v>75</v>
      </c>
      <c r="C9" s="109" t="s">
        <v>321</v>
      </c>
      <c r="D9" s="108">
        <v>300</v>
      </c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</row>
    <row r="10" spans="1:16" ht="23.25" x14ac:dyDescent="0.35">
      <c r="A10" s="97"/>
      <c r="B10" s="108" t="s">
        <v>93</v>
      </c>
      <c r="C10" s="109" t="s">
        <v>321</v>
      </c>
      <c r="D10" s="108">
        <v>400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</row>
    <row r="11" spans="1:16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</row>
    <row r="12" spans="1:16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</row>
    <row r="13" spans="1:16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</row>
    <row r="14" spans="1:16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</row>
    <row r="15" spans="1:16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</row>
    <row r="16" spans="1:16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</row>
  </sheetData>
  <mergeCells count="1">
    <mergeCell ref="A1:L1"/>
  </mergeCells>
  <hyperlinks>
    <hyperlink ref="N1" location="menu!A1" display="menu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opLeftCell="A49" zoomScale="140" zoomScaleNormal="140" workbookViewId="0">
      <selection activeCell="G67" sqref="G67"/>
    </sheetView>
  </sheetViews>
  <sheetFormatPr defaultRowHeight="12.75" x14ac:dyDescent="0.2"/>
  <cols>
    <col min="1" max="1" width="13.28515625" bestFit="1" customWidth="1"/>
    <col min="2" max="2" width="13.85546875" customWidth="1"/>
    <col min="3" max="3" width="19.5703125" customWidth="1"/>
    <col min="4" max="4" width="5.85546875" customWidth="1"/>
    <col min="5" max="5" width="12.85546875" bestFit="1" customWidth="1"/>
    <col min="6" max="6" width="7.140625" bestFit="1" customWidth="1"/>
    <col min="7" max="7" width="12.85546875" bestFit="1" customWidth="1"/>
  </cols>
  <sheetData>
    <row r="1" spans="1:9" ht="21" customHeight="1" x14ac:dyDescent="0.2">
      <c r="A1" s="111" t="s">
        <v>195</v>
      </c>
      <c r="B1" s="97"/>
      <c r="C1" s="97"/>
      <c r="D1" s="97"/>
      <c r="E1" s="97"/>
      <c r="F1" s="112" t="s">
        <v>105</v>
      </c>
      <c r="G1" s="97"/>
      <c r="H1" s="97"/>
      <c r="I1" s="97"/>
    </row>
    <row r="2" spans="1:9" x14ac:dyDescent="0.2">
      <c r="A2" s="97"/>
      <c r="B2" s="111" t="s">
        <v>194</v>
      </c>
      <c r="C2" s="114" t="str">
        <f>VLOOKUP(B15,$A$7:$B$10,2,FALSE)</f>
        <v>menikah</v>
      </c>
      <c r="D2" s="97"/>
      <c r="E2" s="97"/>
      <c r="F2" s="97"/>
      <c r="G2" s="97"/>
      <c r="H2" s="97"/>
      <c r="I2" s="97"/>
    </row>
    <row r="3" spans="1:9" x14ac:dyDescent="0.2">
      <c r="A3" s="97"/>
      <c r="B3" s="111" t="s">
        <v>196</v>
      </c>
      <c r="C3" s="114" t="s">
        <v>197</v>
      </c>
      <c r="D3" s="97"/>
      <c r="E3" s="97"/>
      <c r="F3" s="97"/>
      <c r="G3" s="97"/>
      <c r="H3" s="97"/>
      <c r="I3" s="97"/>
    </row>
    <row r="4" spans="1:9" x14ac:dyDescent="0.2">
      <c r="A4" s="97"/>
      <c r="B4" s="97"/>
      <c r="C4" s="97"/>
      <c r="D4" s="97"/>
      <c r="E4" s="97"/>
      <c r="F4" s="97"/>
      <c r="G4" s="97"/>
      <c r="H4" s="97"/>
      <c r="I4" s="97"/>
    </row>
    <row r="5" spans="1:9" x14ac:dyDescent="0.2">
      <c r="A5" s="115" t="s">
        <v>204</v>
      </c>
      <c r="B5" s="97"/>
      <c r="C5" s="97"/>
      <c r="D5" s="111" t="s">
        <v>212</v>
      </c>
      <c r="E5" s="97"/>
      <c r="F5" s="97"/>
      <c r="G5" s="97"/>
      <c r="H5" s="97"/>
      <c r="I5" s="97"/>
    </row>
    <row r="6" spans="1:9" x14ac:dyDescent="0.2">
      <c r="A6" s="117" t="s">
        <v>146</v>
      </c>
      <c r="B6" s="117" t="s">
        <v>201</v>
      </c>
      <c r="C6" s="97"/>
      <c r="D6" s="117" t="s">
        <v>214</v>
      </c>
      <c r="E6" s="120">
        <v>1</v>
      </c>
      <c r="F6" s="120">
        <v>2</v>
      </c>
      <c r="G6" s="120">
        <v>3</v>
      </c>
      <c r="H6" s="97"/>
      <c r="I6" s="97"/>
    </row>
    <row r="7" spans="1:9" x14ac:dyDescent="0.2">
      <c r="A7" s="118" t="s">
        <v>198</v>
      </c>
      <c r="B7" s="118" t="s">
        <v>202</v>
      </c>
      <c r="C7" s="97"/>
      <c r="D7" s="118" t="s">
        <v>215</v>
      </c>
      <c r="E7" s="118" t="s">
        <v>213</v>
      </c>
      <c r="F7" s="118" t="s">
        <v>216</v>
      </c>
      <c r="G7" s="118" t="s">
        <v>217</v>
      </c>
      <c r="H7" s="97"/>
      <c r="I7" s="97"/>
    </row>
    <row r="8" spans="1:9" x14ac:dyDescent="0.2">
      <c r="A8" s="118" t="s">
        <v>199</v>
      </c>
      <c r="B8" s="118" t="s">
        <v>310</v>
      </c>
      <c r="C8" s="97"/>
      <c r="D8" s="97"/>
      <c r="E8" s="97"/>
      <c r="F8" s="97"/>
      <c r="G8" s="97"/>
      <c r="H8" s="97"/>
      <c r="I8" s="97"/>
    </row>
    <row r="9" spans="1:9" x14ac:dyDescent="0.2">
      <c r="A9" s="118" t="s">
        <v>93</v>
      </c>
      <c r="B9" s="118" t="s">
        <v>309</v>
      </c>
      <c r="C9" s="97"/>
      <c r="D9" s="97"/>
      <c r="E9" s="97"/>
      <c r="F9" s="97"/>
      <c r="G9" s="97"/>
      <c r="H9" s="97"/>
      <c r="I9" s="97"/>
    </row>
    <row r="10" spans="1:9" x14ac:dyDescent="0.2">
      <c r="A10" s="118" t="s">
        <v>200</v>
      </c>
      <c r="B10" s="118" t="s">
        <v>203</v>
      </c>
      <c r="C10" s="97"/>
      <c r="D10" s="97"/>
      <c r="E10" s="97"/>
      <c r="F10" s="97"/>
      <c r="G10" s="97"/>
      <c r="H10" s="97"/>
      <c r="I10" s="97"/>
    </row>
    <row r="11" spans="1:9" x14ac:dyDescent="0.2">
      <c r="A11" s="97">
        <v>1</v>
      </c>
      <c r="B11" s="97">
        <v>2</v>
      </c>
      <c r="C11" s="97">
        <v>3</v>
      </c>
      <c r="D11" s="97">
        <v>4</v>
      </c>
      <c r="E11" s="97"/>
      <c r="F11" s="97"/>
      <c r="G11" s="97"/>
      <c r="H11" s="97"/>
      <c r="I11" s="97"/>
    </row>
    <row r="12" spans="1:9" x14ac:dyDescent="0.2">
      <c r="A12" s="111" t="s">
        <v>205</v>
      </c>
      <c r="B12" s="97"/>
      <c r="C12" s="97"/>
      <c r="D12" s="97"/>
      <c r="E12" s="97"/>
      <c r="F12" s="97"/>
      <c r="G12" s="97"/>
      <c r="H12" s="97"/>
      <c r="I12" s="97"/>
    </row>
    <row r="13" spans="1:9" x14ac:dyDescent="0.2">
      <c r="A13" s="153" t="s">
        <v>46</v>
      </c>
      <c r="B13" s="153" t="s">
        <v>218</v>
      </c>
      <c r="C13" s="153"/>
      <c r="D13" s="153" t="s">
        <v>219</v>
      </c>
      <c r="E13" s="153"/>
      <c r="F13" s="97"/>
      <c r="G13" s="97"/>
      <c r="H13" s="97"/>
      <c r="I13" s="97"/>
    </row>
    <row r="14" spans="1:9" x14ac:dyDescent="0.2">
      <c r="A14" s="153"/>
      <c r="B14" s="121" t="s">
        <v>214</v>
      </c>
      <c r="C14" s="121" t="s">
        <v>20</v>
      </c>
      <c r="D14" s="117" t="s">
        <v>214</v>
      </c>
      <c r="E14" s="117" t="s">
        <v>20</v>
      </c>
      <c r="F14" s="97"/>
      <c r="G14" s="97"/>
      <c r="H14" s="97"/>
      <c r="I14" s="97"/>
    </row>
    <row r="15" spans="1:9" x14ac:dyDescent="0.2">
      <c r="A15" s="26" t="s">
        <v>206</v>
      </c>
      <c r="B15" s="26" t="s">
        <v>199</v>
      </c>
      <c r="C15" s="32"/>
      <c r="D15" s="119">
        <v>2</v>
      </c>
      <c r="E15" s="32"/>
      <c r="F15" s="97"/>
      <c r="G15" s="97"/>
      <c r="H15" s="97"/>
      <c r="I15" s="97"/>
    </row>
    <row r="16" spans="1:9" x14ac:dyDescent="0.2">
      <c r="A16" s="26" t="s">
        <v>207</v>
      </c>
      <c r="B16" s="26" t="s">
        <v>199</v>
      </c>
      <c r="C16" s="32"/>
      <c r="D16" s="119">
        <v>2</v>
      </c>
      <c r="E16" s="32"/>
      <c r="F16" s="97"/>
      <c r="G16" s="97"/>
      <c r="H16" s="97"/>
      <c r="I16" s="97"/>
    </row>
    <row r="17" spans="1:9" x14ac:dyDescent="0.2">
      <c r="A17" s="26" t="s">
        <v>208</v>
      </c>
      <c r="B17" s="26" t="s">
        <v>200</v>
      </c>
      <c r="C17" s="32"/>
      <c r="D17" s="119">
        <v>3</v>
      </c>
      <c r="E17" s="32"/>
      <c r="F17" s="97"/>
      <c r="G17" s="97"/>
      <c r="H17" s="97"/>
      <c r="I17" s="97"/>
    </row>
    <row r="18" spans="1:9" x14ac:dyDescent="0.2">
      <c r="A18" s="26" t="s">
        <v>209</v>
      </c>
      <c r="B18" s="26" t="s">
        <v>200</v>
      </c>
      <c r="C18" s="32"/>
      <c r="D18" s="119">
        <v>3</v>
      </c>
      <c r="E18" s="32"/>
      <c r="F18" s="97"/>
      <c r="G18" s="97"/>
      <c r="H18" s="97"/>
      <c r="I18" s="97"/>
    </row>
    <row r="19" spans="1:9" x14ac:dyDescent="0.2">
      <c r="A19" s="26" t="s">
        <v>210</v>
      </c>
      <c r="B19" s="26" t="s">
        <v>198</v>
      </c>
      <c r="C19" s="32"/>
      <c r="D19" s="119">
        <v>1</v>
      </c>
      <c r="E19" s="32"/>
      <c r="F19" s="97"/>
      <c r="G19" s="97"/>
      <c r="H19" s="97"/>
      <c r="I19" s="97"/>
    </row>
    <row r="20" spans="1:9" x14ac:dyDescent="0.2">
      <c r="A20" s="26" t="s">
        <v>211</v>
      </c>
      <c r="B20" s="26" t="s">
        <v>93</v>
      </c>
      <c r="C20" s="32"/>
      <c r="D20" s="119">
        <v>2</v>
      </c>
      <c r="E20" s="32"/>
      <c r="F20" s="97"/>
      <c r="G20" s="97"/>
      <c r="H20" s="97"/>
      <c r="I20" s="97"/>
    </row>
    <row r="21" spans="1:9" x14ac:dyDescent="0.2">
      <c r="A21" s="97"/>
      <c r="B21" s="97"/>
      <c r="C21" s="97"/>
      <c r="D21" s="97"/>
      <c r="E21" s="97"/>
      <c r="F21" s="97"/>
      <c r="G21" s="97"/>
      <c r="H21" s="97"/>
      <c r="I21" s="97"/>
    </row>
    <row r="22" spans="1:9" x14ac:dyDescent="0.2">
      <c r="A22" s="97"/>
      <c r="B22" s="97"/>
      <c r="C22" s="97"/>
      <c r="D22" s="97"/>
      <c r="E22" s="97"/>
      <c r="F22" s="97"/>
      <c r="G22" s="97"/>
      <c r="H22" s="97"/>
      <c r="I22" s="97"/>
    </row>
    <row r="23" spans="1:9" x14ac:dyDescent="0.2">
      <c r="A23" s="116" t="s">
        <v>290</v>
      </c>
      <c r="B23" s="97"/>
      <c r="C23" s="97"/>
      <c r="D23" s="97"/>
      <c r="E23" s="97"/>
      <c r="F23" s="97"/>
      <c r="G23" s="97"/>
      <c r="H23" s="97"/>
      <c r="I23" s="97"/>
    </row>
    <row r="24" spans="1:9" x14ac:dyDescent="0.2">
      <c r="A24" s="97"/>
      <c r="B24" s="97"/>
      <c r="C24" s="97"/>
      <c r="D24" s="97"/>
      <c r="E24" s="97"/>
      <c r="F24" s="97"/>
      <c r="G24" s="97"/>
      <c r="H24" s="97"/>
      <c r="I24" s="97"/>
    </row>
    <row r="25" spans="1:9" x14ac:dyDescent="0.2">
      <c r="A25" s="97"/>
      <c r="B25" s="97"/>
      <c r="C25" s="97"/>
      <c r="D25" s="97"/>
      <c r="E25" s="97"/>
      <c r="F25" s="97"/>
      <c r="G25" s="97"/>
      <c r="H25" s="97"/>
      <c r="I25" s="97"/>
    </row>
    <row r="26" spans="1:9" x14ac:dyDescent="0.2">
      <c r="A26" s="97"/>
      <c r="B26" s="97"/>
      <c r="C26" s="97"/>
      <c r="D26" s="97"/>
      <c r="E26" s="97"/>
      <c r="F26" s="97"/>
      <c r="G26" s="97"/>
      <c r="H26" s="97"/>
      <c r="I26" s="97"/>
    </row>
    <row r="27" spans="1:9" x14ac:dyDescent="0.2">
      <c r="A27" s="97"/>
      <c r="B27" s="97"/>
      <c r="C27" s="97"/>
      <c r="D27" s="97"/>
      <c r="E27" s="97"/>
      <c r="F27" s="97"/>
      <c r="G27" s="97"/>
      <c r="H27" s="97"/>
      <c r="I27" s="97"/>
    </row>
    <row r="28" spans="1:9" x14ac:dyDescent="0.2">
      <c r="A28" s="97"/>
      <c r="B28" s="97"/>
      <c r="C28" s="97"/>
      <c r="D28" s="97"/>
      <c r="E28" s="97"/>
      <c r="F28" s="97"/>
      <c r="G28" s="97"/>
      <c r="H28" s="97"/>
      <c r="I28" s="97"/>
    </row>
    <row r="29" spans="1:9" x14ac:dyDescent="0.2">
      <c r="A29" s="97"/>
      <c r="B29" s="97"/>
      <c r="C29" s="97"/>
      <c r="D29" s="97"/>
      <c r="E29" s="97"/>
      <c r="F29" s="97"/>
      <c r="G29" s="97"/>
      <c r="H29" s="97"/>
      <c r="I29" s="97"/>
    </row>
    <row r="30" spans="1:9" x14ac:dyDescent="0.2">
      <c r="A30" s="97"/>
      <c r="B30" s="97"/>
      <c r="C30" s="97"/>
      <c r="D30" s="97"/>
      <c r="E30" s="97"/>
      <c r="F30" s="97"/>
      <c r="G30" s="97"/>
      <c r="H30" s="97"/>
      <c r="I30" s="97"/>
    </row>
    <row r="31" spans="1:9" x14ac:dyDescent="0.2">
      <c r="A31" s="97"/>
      <c r="B31" s="97"/>
      <c r="C31" s="97"/>
      <c r="D31" s="97"/>
      <c r="E31" s="97"/>
      <c r="F31" s="97"/>
      <c r="G31" s="97"/>
      <c r="H31" s="97"/>
      <c r="I31" s="97"/>
    </row>
    <row r="32" spans="1:9" x14ac:dyDescent="0.2">
      <c r="A32" s="97"/>
      <c r="B32" s="97"/>
      <c r="C32" s="97"/>
      <c r="D32" s="97"/>
      <c r="E32" s="97"/>
      <c r="F32" s="97"/>
      <c r="G32" s="97"/>
      <c r="H32" s="97"/>
      <c r="I32" s="97"/>
    </row>
    <row r="33" spans="1:9" x14ac:dyDescent="0.2">
      <c r="A33" s="97"/>
      <c r="B33" s="97"/>
      <c r="C33" s="97"/>
      <c r="D33" s="97"/>
      <c r="E33" s="97"/>
      <c r="F33" s="97"/>
      <c r="G33" s="97"/>
      <c r="H33" s="97"/>
      <c r="I33" s="97"/>
    </row>
    <row r="34" spans="1:9" x14ac:dyDescent="0.2">
      <c r="A34" s="97"/>
      <c r="B34" s="97"/>
      <c r="C34" s="97"/>
      <c r="D34" s="97"/>
      <c r="E34" s="97"/>
      <c r="F34" s="97"/>
      <c r="G34" s="97"/>
      <c r="H34" s="97"/>
      <c r="I34" s="97"/>
    </row>
    <row r="35" spans="1:9" x14ac:dyDescent="0.2">
      <c r="A35" s="97"/>
      <c r="B35" s="97"/>
      <c r="C35" s="97"/>
      <c r="D35" s="97"/>
      <c r="E35" s="97"/>
      <c r="F35" s="97"/>
      <c r="G35" s="97"/>
      <c r="H35" s="97"/>
      <c r="I35" s="97"/>
    </row>
    <row r="36" spans="1:9" x14ac:dyDescent="0.2">
      <c r="A36" s="97"/>
      <c r="B36" s="97"/>
      <c r="C36" s="97"/>
      <c r="D36" s="97"/>
      <c r="E36" s="97"/>
      <c r="F36" s="97"/>
      <c r="G36" s="97"/>
      <c r="H36" s="97"/>
      <c r="I36" s="97"/>
    </row>
    <row r="37" spans="1:9" x14ac:dyDescent="0.2">
      <c r="A37" s="97"/>
      <c r="B37" s="97"/>
      <c r="C37" s="97"/>
      <c r="D37" s="97"/>
      <c r="E37" s="97"/>
      <c r="F37" s="97"/>
      <c r="G37" s="97"/>
      <c r="H37" s="97"/>
      <c r="I37" s="97"/>
    </row>
    <row r="38" spans="1:9" x14ac:dyDescent="0.2">
      <c r="A38" s="97"/>
      <c r="B38" s="97"/>
      <c r="C38" s="97"/>
      <c r="D38" s="97"/>
      <c r="E38" s="97"/>
      <c r="F38" s="97"/>
      <c r="G38" s="97"/>
      <c r="H38" s="97"/>
      <c r="I38" s="97"/>
    </row>
    <row r="39" spans="1:9" x14ac:dyDescent="0.2">
      <c r="A39" s="97"/>
      <c r="B39" s="97"/>
      <c r="C39" s="97"/>
      <c r="D39" s="97"/>
      <c r="E39" s="97"/>
      <c r="F39" s="97"/>
      <c r="G39" s="97"/>
      <c r="H39" s="97"/>
      <c r="I39" s="97"/>
    </row>
    <row r="40" spans="1:9" x14ac:dyDescent="0.2">
      <c r="A40" s="97"/>
      <c r="B40" s="97"/>
      <c r="C40" s="97"/>
      <c r="D40" s="97"/>
      <c r="E40" s="97"/>
      <c r="F40" s="97"/>
      <c r="G40" s="97"/>
      <c r="H40" s="97"/>
      <c r="I40" s="97"/>
    </row>
    <row r="41" spans="1:9" x14ac:dyDescent="0.2">
      <c r="A41" s="97"/>
      <c r="B41" s="97"/>
      <c r="C41" s="97"/>
      <c r="D41" s="97"/>
      <c r="E41" s="97"/>
      <c r="F41" s="97"/>
      <c r="G41" s="97"/>
      <c r="H41" s="97"/>
      <c r="I41" s="97"/>
    </row>
    <row r="42" spans="1:9" x14ac:dyDescent="0.2">
      <c r="A42" s="97"/>
      <c r="B42" s="97"/>
      <c r="C42" s="97"/>
      <c r="D42" s="97"/>
      <c r="E42" s="97"/>
      <c r="F42" s="97"/>
      <c r="G42" s="97"/>
      <c r="H42" s="97"/>
      <c r="I42" s="97"/>
    </row>
    <row r="43" spans="1:9" x14ac:dyDescent="0.2">
      <c r="A43" s="97"/>
      <c r="B43" s="97"/>
      <c r="C43" s="97"/>
      <c r="D43" s="97"/>
      <c r="E43" s="97"/>
      <c r="F43" s="97"/>
      <c r="G43" s="97"/>
      <c r="H43" s="97"/>
      <c r="I43" s="97"/>
    </row>
    <row r="44" spans="1:9" x14ac:dyDescent="0.2">
      <c r="A44" s="97"/>
      <c r="B44" s="97"/>
      <c r="C44" s="97"/>
      <c r="D44" s="97"/>
      <c r="E44" s="97"/>
      <c r="F44" s="97"/>
      <c r="G44" s="97"/>
      <c r="H44" s="97"/>
      <c r="I44" s="97"/>
    </row>
    <row r="45" spans="1:9" x14ac:dyDescent="0.2">
      <c r="A45" s="97"/>
      <c r="B45" s="97"/>
      <c r="C45" s="97"/>
      <c r="D45" s="97"/>
      <c r="E45" s="97"/>
      <c r="F45" s="97"/>
      <c r="G45" s="97"/>
      <c r="H45" s="97"/>
      <c r="I45" s="97"/>
    </row>
    <row r="46" spans="1:9" x14ac:dyDescent="0.2">
      <c r="A46" s="97"/>
      <c r="B46" s="97"/>
      <c r="C46" s="97"/>
      <c r="D46" s="97"/>
      <c r="E46" s="97"/>
      <c r="F46" s="97"/>
      <c r="G46" s="97"/>
      <c r="H46" s="97"/>
      <c r="I46" s="97"/>
    </row>
    <row r="47" spans="1:9" x14ac:dyDescent="0.2">
      <c r="A47" s="97"/>
      <c r="B47" s="97"/>
      <c r="C47" s="97"/>
      <c r="D47" s="97"/>
      <c r="E47" s="97"/>
      <c r="F47" s="97"/>
      <c r="G47" s="97"/>
      <c r="H47" s="97"/>
      <c r="I47" s="97"/>
    </row>
    <row r="48" spans="1:9" x14ac:dyDescent="0.2">
      <c r="A48" s="97"/>
      <c r="B48" s="97"/>
      <c r="C48" s="97"/>
      <c r="D48" s="97"/>
      <c r="E48" s="97"/>
      <c r="F48" s="97"/>
      <c r="G48" s="97"/>
      <c r="H48" s="97"/>
      <c r="I48" s="97"/>
    </row>
    <row r="49" spans="1:9" x14ac:dyDescent="0.2">
      <c r="A49" s="97"/>
      <c r="B49" s="97"/>
      <c r="C49" s="97"/>
      <c r="D49" s="97"/>
      <c r="E49" s="97"/>
      <c r="F49" s="97"/>
      <c r="G49" s="97"/>
      <c r="H49" s="97"/>
      <c r="I49" s="97"/>
    </row>
    <row r="50" spans="1:9" x14ac:dyDescent="0.2">
      <c r="A50" s="97"/>
      <c r="B50" s="97"/>
      <c r="C50" s="97"/>
      <c r="D50" s="97"/>
      <c r="E50" s="97"/>
      <c r="F50" s="97"/>
      <c r="G50" s="97"/>
      <c r="H50" s="97"/>
      <c r="I50" s="97"/>
    </row>
    <row r="51" spans="1:9" x14ac:dyDescent="0.2">
      <c r="A51" s="97"/>
      <c r="B51" s="97"/>
      <c r="C51" s="97"/>
      <c r="D51" s="97"/>
      <c r="E51" s="97"/>
      <c r="F51" s="97"/>
      <c r="G51" s="97"/>
      <c r="H51" s="97"/>
      <c r="I51" s="97"/>
    </row>
    <row r="52" spans="1:9" x14ac:dyDescent="0.2">
      <c r="A52" s="97"/>
      <c r="B52" s="97"/>
      <c r="C52" s="97"/>
      <c r="D52" s="97"/>
      <c r="E52" s="97"/>
      <c r="F52" s="97"/>
      <c r="G52" s="97"/>
      <c r="H52" s="97"/>
      <c r="I52" s="97"/>
    </row>
    <row r="53" spans="1:9" x14ac:dyDescent="0.2">
      <c r="A53" s="97"/>
      <c r="B53" s="97"/>
      <c r="C53" s="97"/>
      <c r="D53" s="97"/>
      <c r="E53" s="97"/>
      <c r="F53" s="97"/>
      <c r="G53" s="97"/>
      <c r="H53" s="97"/>
      <c r="I53" s="97"/>
    </row>
    <row r="54" spans="1:9" x14ac:dyDescent="0.2">
      <c r="A54" s="97"/>
      <c r="B54" s="97"/>
      <c r="C54" s="97"/>
      <c r="D54" s="97"/>
      <c r="E54" s="97"/>
      <c r="F54" s="97"/>
      <c r="G54" s="97"/>
      <c r="H54" s="97"/>
      <c r="I54" s="97"/>
    </row>
    <row r="55" spans="1:9" x14ac:dyDescent="0.2">
      <c r="A55" s="97"/>
      <c r="B55" s="97"/>
      <c r="C55" s="97"/>
      <c r="D55" s="97"/>
      <c r="E55" s="97"/>
      <c r="F55" s="97"/>
      <c r="G55" s="97"/>
      <c r="H55" s="97"/>
      <c r="I55" s="97"/>
    </row>
    <row r="56" spans="1:9" x14ac:dyDescent="0.2">
      <c r="A56" s="97"/>
      <c r="B56" s="97"/>
      <c r="C56" s="97"/>
      <c r="D56" s="97"/>
      <c r="E56" s="97"/>
      <c r="F56" s="97"/>
      <c r="G56" s="97"/>
      <c r="H56" s="97"/>
      <c r="I56" s="97"/>
    </row>
    <row r="57" spans="1:9" x14ac:dyDescent="0.2">
      <c r="A57" s="97"/>
      <c r="B57" s="97"/>
      <c r="C57" s="97"/>
      <c r="D57" s="97"/>
      <c r="E57" s="97"/>
      <c r="F57" s="97"/>
      <c r="G57" s="97"/>
      <c r="H57" s="97"/>
      <c r="I57" s="97"/>
    </row>
    <row r="58" spans="1:9" x14ac:dyDescent="0.2">
      <c r="A58" s="97"/>
      <c r="B58" s="97"/>
      <c r="C58" s="97"/>
      <c r="D58" s="97"/>
      <c r="E58" s="97"/>
      <c r="F58" s="97"/>
      <c r="G58" s="97"/>
      <c r="H58" s="97"/>
      <c r="I58" s="97"/>
    </row>
    <row r="59" spans="1:9" x14ac:dyDescent="0.2">
      <c r="A59" s="97"/>
      <c r="B59" s="97"/>
      <c r="C59" s="97"/>
      <c r="D59" s="97"/>
      <c r="E59" s="97"/>
      <c r="F59" s="97"/>
      <c r="G59" s="97"/>
      <c r="H59" s="97"/>
      <c r="I59" s="97"/>
    </row>
    <row r="60" spans="1:9" x14ac:dyDescent="0.2">
      <c r="A60" s="97"/>
      <c r="B60" s="97"/>
      <c r="C60" s="97"/>
      <c r="D60" s="97"/>
      <c r="E60" s="97"/>
      <c r="F60" s="97"/>
      <c r="G60" s="97"/>
      <c r="H60" s="97"/>
      <c r="I60" s="97"/>
    </row>
    <row r="61" spans="1:9" x14ac:dyDescent="0.2">
      <c r="A61" s="97"/>
      <c r="B61" s="97"/>
      <c r="C61" s="97"/>
      <c r="D61" s="97"/>
      <c r="E61" s="97"/>
      <c r="F61" s="97"/>
      <c r="G61" s="97"/>
      <c r="H61" s="97"/>
      <c r="I61" s="97"/>
    </row>
    <row r="62" spans="1:9" x14ac:dyDescent="0.2">
      <c r="A62" s="97"/>
      <c r="B62" s="97"/>
      <c r="C62" s="97"/>
      <c r="D62" s="97"/>
      <c r="E62" s="97"/>
      <c r="F62" s="97"/>
      <c r="G62" s="97"/>
      <c r="H62" s="97"/>
      <c r="I62" s="97"/>
    </row>
    <row r="63" spans="1:9" x14ac:dyDescent="0.2">
      <c r="A63" s="97"/>
      <c r="B63" s="97"/>
      <c r="C63" s="97"/>
      <c r="D63" s="97"/>
      <c r="E63" s="97"/>
      <c r="F63" s="97"/>
      <c r="G63" s="97"/>
      <c r="H63" s="97"/>
      <c r="I63" s="97"/>
    </row>
    <row r="64" spans="1:9" x14ac:dyDescent="0.2">
      <c r="A64" s="97"/>
      <c r="B64" s="97"/>
      <c r="C64" s="97"/>
      <c r="D64" s="97"/>
      <c r="E64" s="97"/>
      <c r="F64" s="97"/>
      <c r="G64" s="97"/>
      <c r="H64" s="97"/>
      <c r="I64" s="97"/>
    </row>
    <row r="65" spans="1:9" x14ac:dyDescent="0.2">
      <c r="A65" s="97"/>
      <c r="B65" s="97"/>
      <c r="C65" s="97"/>
      <c r="D65" s="97"/>
      <c r="E65" s="97"/>
      <c r="F65" s="97"/>
      <c r="G65" s="97"/>
      <c r="H65" s="97"/>
      <c r="I65" s="97"/>
    </row>
    <row r="66" spans="1:9" x14ac:dyDescent="0.2">
      <c r="A66" s="97"/>
      <c r="B66" s="97"/>
      <c r="C66" s="97"/>
      <c r="D66" s="97"/>
      <c r="E66" s="97"/>
      <c r="F66" s="97"/>
      <c r="G66" s="97"/>
      <c r="H66" s="97"/>
      <c r="I66" s="97"/>
    </row>
    <row r="67" spans="1:9" x14ac:dyDescent="0.2">
      <c r="A67" s="97"/>
      <c r="B67" s="97"/>
      <c r="C67" s="97"/>
      <c r="D67" s="97"/>
      <c r="E67" s="97"/>
      <c r="F67" s="97"/>
      <c r="G67" s="97"/>
      <c r="H67" s="97"/>
      <c r="I67" s="97"/>
    </row>
  </sheetData>
  <mergeCells count="3">
    <mergeCell ref="B13:C13"/>
    <mergeCell ref="D13:E13"/>
    <mergeCell ref="A13:A14"/>
  </mergeCells>
  <hyperlinks>
    <hyperlink ref="F1" location="menu!A1" display="menu"/>
  </hyperlinks>
  <pageMargins left="0.19685039370078741" right="0.11811023622047245" top="0.19685039370078741" bottom="0.1574803149606299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C21" sqref="C21"/>
    </sheetView>
  </sheetViews>
  <sheetFormatPr defaultRowHeight="12.75" x14ac:dyDescent="0.2"/>
  <cols>
    <col min="1" max="1" width="3.42578125" customWidth="1"/>
    <col min="2" max="2" width="27.42578125" customWidth="1"/>
    <col min="3" max="3" width="25" customWidth="1"/>
    <col min="4" max="4" width="9.85546875" bestFit="1" customWidth="1"/>
    <col min="5" max="5" width="19.7109375" customWidth="1"/>
    <col min="6" max="6" width="15.85546875" bestFit="1" customWidth="1"/>
    <col min="7" max="7" width="17.140625" bestFit="1" customWidth="1"/>
    <col min="8" max="8" width="7.42578125" customWidth="1"/>
  </cols>
  <sheetData>
    <row r="1" spans="1:8" ht="20.25" x14ac:dyDescent="0.3">
      <c r="A1" s="133" t="s">
        <v>0</v>
      </c>
      <c r="B1" s="133"/>
      <c r="C1" s="133"/>
      <c r="D1" s="133"/>
      <c r="E1" s="133"/>
      <c r="F1" s="133"/>
      <c r="G1" s="133"/>
      <c r="H1" s="29" t="s">
        <v>105</v>
      </c>
    </row>
    <row r="2" spans="1:8" ht="18" x14ac:dyDescent="0.25">
      <c r="A2" s="134" t="s">
        <v>27</v>
      </c>
      <c r="B2" s="134"/>
      <c r="C2" s="134"/>
      <c r="D2" s="134"/>
      <c r="E2" s="134"/>
      <c r="F2" s="134"/>
      <c r="G2" s="134"/>
    </row>
    <row r="3" spans="1:8" ht="15" x14ac:dyDescent="0.2">
      <c r="A3" s="135" t="s">
        <v>1</v>
      </c>
      <c r="B3" s="135"/>
      <c r="C3" s="135"/>
      <c r="D3" s="135"/>
      <c r="E3" s="135"/>
      <c r="F3" s="135"/>
      <c r="G3" s="135"/>
    </row>
    <row r="5" spans="1:8" ht="18" customHeight="1" x14ac:dyDescent="0.2">
      <c r="A5" s="41" t="s">
        <v>2</v>
      </c>
      <c r="B5" s="41" t="s">
        <v>3</v>
      </c>
      <c r="C5" s="41" t="s">
        <v>4</v>
      </c>
      <c r="D5" s="41" t="s">
        <v>5</v>
      </c>
      <c r="E5" s="41" t="s">
        <v>6</v>
      </c>
      <c r="F5" s="41" t="s">
        <v>7</v>
      </c>
      <c r="G5" s="41" t="s">
        <v>8</v>
      </c>
    </row>
    <row r="6" spans="1:8" ht="18" customHeight="1" x14ac:dyDescent="0.2">
      <c r="A6" s="39">
        <v>1</v>
      </c>
      <c r="B6" s="39" t="s">
        <v>9</v>
      </c>
      <c r="C6" s="40">
        <v>1000000</v>
      </c>
      <c r="D6" s="39">
        <v>12</v>
      </c>
      <c r="E6" s="78"/>
      <c r="F6" s="78"/>
      <c r="G6" s="78"/>
    </row>
    <row r="7" spans="1:8" ht="18" customHeight="1" x14ac:dyDescent="0.2">
      <c r="A7" s="39">
        <v>2</v>
      </c>
      <c r="B7" s="39" t="s">
        <v>10</v>
      </c>
      <c r="C7" s="40">
        <v>1500000</v>
      </c>
      <c r="D7" s="39">
        <v>10</v>
      </c>
      <c r="E7" s="78"/>
      <c r="F7" s="78"/>
      <c r="G7" s="78"/>
    </row>
    <row r="8" spans="1:8" ht="18" customHeight="1" x14ac:dyDescent="0.2">
      <c r="A8" s="39">
        <v>3</v>
      </c>
      <c r="B8" s="39" t="s">
        <v>11</v>
      </c>
      <c r="C8" s="40">
        <v>2000000</v>
      </c>
      <c r="D8" s="39">
        <v>5</v>
      </c>
      <c r="E8" s="78"/>
      <c r="F8" s="78"/>
      <c r="G8" s="78"/>
    </row>
    <row r="9" spans="1:8" ht="18" customHeight="1" x14ac:dyDescent="0.2">
      <c r="A9" s="39">
        <v>4</v>
      </c>
      <c r="B9" s="39" t="s">
        <v>12</v>
      </c>
      <c r="C9" s="40">
        <v>200000</v>
      </c>
      <c r="D9" s="39">
        <v>2</v>
      </c>
      <c r="E9" s="78"/>
      <c r="F9" s="78"/>
      <c r="G9" s="78"/>
    </row>
    <row r="10" spans="1:8" ht="18" customHeight="1" x14ac:dyDescent="0.2">
      <c r="A10" s="39">
        <v>5</v>
      </c>
      <c r="B10" s="39" t="s">
        <v>13</v>
      </c>
      <c r="C10" s="40">
        <v>100000</v>
      </c>
      <c r="D10" s="39">
        <v>5</v>
      </c>
      <c r="E10" s="78"/>
      <c r="F10" s="78"/>
      <c r="G10" s="78"/>
    </row>
    <row r="11" spans="1:8" ht="24.75" customHeight="1" thickBot="1" x14ac:dyDescent="0.25">
      <c r="A11" s="136" t="s">
        <v>5</v>
      </c>
      <c r="B11" s="137"/>
      <c r="C11" s="137"/>
      <c r="D11" s="137"/>
      <c r="E11" s="137"/>
      <c r="F11" s="137"/>
      <c r="G11" s="79"/>
    </row>
    <row r="12" spans="1:8" ht="15.75" thickTop="1" x14ac:dyDescent="0.2">
      <c r="A12" s="1"/>
      <c r="B12" s="9" t="s">
        <v>23</v>
      </c>
      <c r="C12" s="80"/>
      <c r="E12" s="2"/>
      <c r="F12" s="2"/>
      <c r="G12" s="4"/>
    </row>
    <row r="13" spans="1:8" ht="15.75" x14ac:dyDescent="0.25">
      <c r="A13" s="1"/>
      <c r="B13" s="3" t="s">
        <v>14</v>
      </c>
      <c r="C13" s="80"/>
      <c r="E13" s="70" t="s">
        <v>24</v>
      </c>
      <c r="F13" s="71"/>
      <c r="G13" s="4"/>
    </row>
    <row r="14" spans="1:8" ht="15" x14ac:dyDescent="0.2">
      <c r="A14" s="1"/>
      <c r="B14" s="3" t="s">
        <v>15</v>
      </c>
      <c r="C14" s="81"/>
      <c r="D14" s="2"/>
      <c r="E14" s="72" t="s">
        <v>21</v>
      </c>
      <c r="F14" s="71"/>
      <c r="G14" s="4"/>
    </row>
    <row r="15" spans="1:8" ht="15" x14ac:dyDescent="0.2">
      <c r="A15" s="1"/>
      <c r="B15" s="3" t="s">
        <v>16</v>
      </c>
      <c r="C15" s="81"/>
      <c r="D15" s="2"/>
      <c r="E15" s="72" t="s">
        <v>22</v>
      </c>
      <c r="F15" s="71"/>
      <c r="G15" s="4"/>
    </row>
    <row r="16" spans="1:8" ht="15" x14ac:dyDescent="0.2">
      <c r="A16" s="1"/>
      <c r="B16" s="3" t="s">
        <v>17</v>
      </c>
      <c r="C16" s="81"/>
      <c r="D16" s="2"/>
      <c r="E16" s="72" t="s">
        <v>25</v>
      </c>
      <c r="F16" s="71"/>
      <c r="G16" s="4"/>
    </row>
    <row r="17" spans="1:7" ht="15" x14ac:dyDescent="0.2">
      <c r="A17" s="1"/>
      <c r="B17" s="3" t="s">
        <v>18</v>
      </c>
      <c r="C17" s="81"/>
      <c r="D17" s="2"/>
      <c r="E17" s="72" t="s">
        <v>26</v>
      </c>
      <c r="F17" s="71"/>
      <c r="G17" s="4"/>
    </row>
    <row r="18" spans="1:7" ht="15" x14ac:dyDescent="0.2">
      <c r="A18" s="5"/>
      <c r="B18" s="6" t="s">
        <v>19</v>
      </c>
      <c r="C18" s="82"/>
      <c r="D18" s="7"/>
      <c r="E18" s="7"/>
      <c r="F18" s="7"/>
      <c r="G18" s="8"/>
    </row>
  </sheetData>
  <mergeCells count="4">
    <mergeCell ref="A1:G1"/>
    <mergeCell ref="A2:G2"/>
    <mergeCell ref="A3:G3"/>
    <mergeCell ref="A11:F11"/>
  </mergeCells>
  <phoneticPr fontId="7" type="noConversion"/>
  <hyperlinks>
    <hyperlink ref="H1" location="menu!A1" display="menu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zoomScale="110" zoomScaleNormal="110" workbookViewId="0">
      <selection activeCell="F21" sqref="F21"/>
    </sheetView>
  </sheetViews>
  <sheetFormatPr defaultRowHeight="12.75" x14ac:dyDescent="0.2"/>
  <cols>
    <col min="1" max="1" width="18.5703125" bestFit="1" customWidth="1"/>
    <col min="2" max="2" width="19.5703125" customWidth="1"/>
    <col min="3" max="3" width="11.5703125" bestFit="1" customWidth="1"/>
    <col min="4" max="4" width="18.5703125" bestFit="1" customWidth="1"/>
    <col min="5" max="6" width="16.28515625" bestFit="1" customWidth="1"/>
    <col min="7" max="7" width="13" customWidth="1"/>
    <col min="8" max="8" width="8.42578125" customWidth="1"/>
    <col min="9" max="9" width="11" bestFit="1" customWidth="1"/>
    <col min="10" max="11" width="10.140625" style="18" bestFit="1" customWidth="1"/>
  </cols>
  <sheetData>
    <row r="2" spans="1:11" ht="18" x14ac:dyDescent="0.25">
      <c r="A2" s="138" t="s">
        <v>42</v>
      </c>
      <c r="B2" s="138"/>
      <c r="C2" s="138"/>
      <c r="D2" s="138"/>
      <c r="E2" s="138"/>
      <c r="F2" s="138"/>
      <c r="G2" s="138"/>
      <c r="H2" s="138"/>
    </row>
    <row r="3" spans="1:11" ht="18" x14ac:dyDescent="0.25">
      <c r="A3" s="138" t="s">
        <v>43</v>
      </c>
      <c r="B3" s="138"/>
      <c r="C3" s="138"/>
      <c r="D3" s="138"/>
      <c r="E3" s="138"/>
      <c r="F3" s="138"/>
      <c r="G3" s="138"/>
      <c r="H3" s="138"/>
    </row>
    <row r="4" spans="1:11" ht="18" x14ac:dyDescent="0.25">
      <c r="A4" s="17"/>
      <c r="B4" s="17"/>
      <c r="C4" s="17"/>
      <c r="D4" s="17"/>
      <c r="E4" s="17"/>
      <c r="F4" s="29" t="s">
        <v>105</v>
      </c>
      <c r="G4" s="139">
        <f ca="1">NOW()</f>
        <v>42648.688705555556</v>
      </c>
      <c r="H4" s="139"/>
    </row>
    <row r="5" spans="1:11" ht="7.5" customHeight="1" x14ac:dyDescent="0.25">
      <c r="A5" s="17"/>
      <c r="B5" s="17"/>
      <c r="C5" s="17"/>
      <c r="D5" s="17"/>
      <c r="E5" s="17"/>
      <c r="F5" s="17"/>
      <c r="G5" s="17"/>
      <c r="H5" s="17"/>
    </row>
    <row r="6" spans="1:11" s="20" customFormat="1" ht="15.75" x14ac:dyDescent="0.25">
      <c r="A6" s="42" t="s">
        <v>44</v>
      </c>
      <c r="B6" s="42" t="s">
        <v>46</v>
      </c>
      <c r="C6" s="42" t="s">
        <v>324</v>
      </c>
      <c r="D6" s="42" t="s">
        <v>56</v>
      </c>
      <c r="E6" s="42" t="s">
        <v>57</v>
      </c>
      <c r="F6" s="42" t="s">
        <v>58</v>
      </c>
      <c r="G6" s="42" t="s">
        <v>59</v>
      </c>
      <c r="H6" s="42" t="s">
        <v>60</v>
      </c>
      <c r="J6" s="30"/>
      <c r="K6" s="30"/>
    </row>
    <row r="7" spans="1:11" s="20" customFormat="1" ht="15" x14ac:dyDescent="0.2">
      <c r="A7" s="43" t="s">
        <v>61</v>
      </c>
      <c r="B7" s="43" t="s">
        <v>47</v>
      </c>
      <c r="C7" s="44">
        <v>31382</v>
      </c>
      <c r="D7" s="83"/>
      <c r="E7" s="83"/>
      <c r="F7" s="83"/>
      <c r="G7" s="83"/>
      <c r="H7" s="84"/>
      <c r="J7" s="30"/>
      <c r="K7" s="30"/>
    </row>
    <row r="8" spans="1:11" s="20" customFormat="1" ht="15" x14ac:dyDescent="0.2">
      <c r="A8" s="43" t="s">
        <v>68</v>
      </c>
      <c r="B8" s="43" t="s">
        <v>48</v>
      </c>
      <c r="C8" s="44">
        <v>29557</v>
      </c>
      <c r="D8" s="45"/>
      <c r="E8" s="45"/>
      <c r="F8" s="45"/>
      <c r="G8" s="45"/>
      <c r="H8" s="46"/>
      <c r="J8" s="30"/>
      <c r="K8" s="30"/>
    </row>
    <row r="9" spans="1:11" s="20" customFormat="1" ht="15" x14ac:dyDescent="0.2">
      <c r="A9" s="43" t="s">
        <v>65</v>
      </c>
      <c r="B9" s="43" t="s">
        <v>49</v>
      </c>
      <c r="C9" s="44">
        <v>30653</v>
      </c>
      <c r="D9" s="45"/>
      <c r="E9" s="45"/>
      <c r="F9" s="45"/>
      <c r="G9" s="45"/>
      <c r="H9" s="46"/>
      <c r="J9" s="30"/>
      <c r="K9" s="30"/>
    </row>
    <row r="10" spans="1:11" s="20" customFormat="1" ht="15" x14ac:dyDescent="0.2">
      <c r="A10" s="43" t="s">
        <v>66</v>
      </c>
      <c r="B10" s="43" t="s">
        <v>50</v>
      </c>
      <c r="C10" s="44">
        <v>32115</v>
      </c>
      <c r="D10" s="45"/>
      <c r="E10" s="45"/>
      <c r="F10" s="45"/>
      <c r="G10" s="45"/>
      <c r="H10" s="46"/>
      <c r="J10" s="30"/>
      <c r="K10" s="30"/>
    </row>
    <row r="11" spans="1:11" s="20" customFormat="1" ht="15" x14ac:dyDescent="0.2">
      <c r="A11" s="43" t="s">
        <v>64</v>
      </c>
      <c r="B11" s="43" t="s">
        <v>51</v>
      </c>
      <c r="C11" s="44">
        <v>29925</v>
      </c>
      <c r="D11" s="45"/>
      <c r="E11" s="45"/>
      <c r="F11" s="45"/>
      <c r="G11" s="45"/>
      <c r="H11" s="46"/>
      <c r="J11" s="30"/>
      <c r="K11" s="30"/>
    </row>
    <row r="12" spans="1:11" s="20" customFormat="1" ht="15" x14ac:dyDescent="0.2">
      <c r="A12" s="43" t="s">
        <v>63</v>
      </c>
      <c r="B12" s="43" t="s">
        <v>52</v>
      </c>
      <c r="C12" s="44">
        <v>30291</v>
      </c>
      <c r="D12" s="45"/>
      <c r="E12" s="45"/>
      <c r="F12" s="45"/>
      <c r="G12" s="45"/>
      <c r="H12" s="46"/>
      <c r="J12" s="30"/>
      <c r="K12" s="30"/>
    </row>
    <row r="13" spans="1:11" s="20" customFormat="1" ht="15" x14ac:dyDescent="0.2">
      <c r="A13" s="43" t="s">
        <v>67</v>
      </c>
      <c r="B13" s="43" t="s">
        <v>53</v>
      </c>
      <c r="C13" s="44">
        <v>28831</v>
      </c>
      <c r="D13" s="45"/>
      <c r="E13" s="45"/>
      <c r="F13" s="45"/>
      <c r="G13" s="45"/>
      <c r="H13" s="46"/>
      <c r="J13" s="30"/>
      <c r="K13" s="30"/>
    </row>
    <row r="14" spans="1:11" s="20" customFormat="1" ht="15" x14ac:dyDescent="0.2">
      <c r="A14" s="43" t="s">
        <v>62</v>
      </c>
      <c r="B14" s="43" t="s">
        <v>54</v>
      </c>
      <c r="C14" s="44">
        <v>29197</v>
      </c>
      <c r="D14" s="45"/>
      <c r="E14" s="45"/>
      <c r="F14" s="45"/>
      <c r="G14" s="45"/>
      <c r="H14" s="46"/>
      <c r="J14" s="30"/>
      <c r="K14" s="30"/>
    </row>
    <row r="15" spans="1:11" s="20" customFormat="1" ht="15" x14ac:dyDescent="0.2">
      <c r="A15" s="43" t="s">
        <v>45</v>
      </c>
      <c r="B15" s="43" t="s">
        <v>55</v>
      </c>
      <c r="C15" s="44">
        <v>33216</v>
      </c>
      <c r="D15" s="45"/>
      <c r="E15" s="45"/>
      <c r="F15" s="45"/>
      <c r="G15" s="45"/>
      <c r="H15" s="46"/>
      <c r="J15" s="30"/>
      <c r="K15" s="30"/>
    </row>
    <row r="16" spans="1:11" ht="18" x14ac:dyDescent="0.25">
      <c r="A16" s="17"/>
      <c r="B16" s="17"/>
      <c r="C16" s="17"/>
      <c r="D16" s="17"/>
      <c r="E16" s="17"/>
      <c r="F16" s="17"/>
      <c r="G16" s="17"/>
      <c r="H16" s="17"/>
    </row>
    <row r="17" spans="1:8" ht="18" x14ac:dyDescent="0.25">
      <c r="A17" s="73" t="s">
        <v>20</v>
      </c>
      <c r="B17" s="74"/>
      <c r="C17" s="74"/>
      <c r="D17" s="95" t="s">
        <v>302</v>
      </c>
      <c r="E17" s="95" t="s">
        <v>303</v>
      </c>
      <c r="F17" s="95" t="s">
        <v>304</v>
      </c>
      <c r="G17" s="95" t="s">
        <v>305</v>
      </c>
      <c r="H17" s="96" t="s">
        <v>306</v>
      </c>
    </row>
    <row r="18" spans="1:8" ht="18" x14ac:dyDescent="0.25">
      <c r="A18" s="75" t="s">
        <v>69</v>
      </c>
      <c r="B18" s="76" t="s">
        <v>71</v>
      </c>
      <c r="C18" s="74"/>
      <c r="D18" s="131" t="s">
        <v>330</v>
      </c>
      <c r="E18" s="130" t="s">
        <v>328</v>
      </c>
      <c r="F18" s="17"/>
      <c r="G18" s="17"/>
      <c r="H18" s="17"/>
    </row>
    <row r="19" spans="1:8" ht="18" x14ac:dyDescent="0.25">
      <c r="A19" s="75" t="s">
        <v>70</v>
      </c>
      <c r="B19" s="77" t="s">
        <v>72</v>
      </c>
      <c r="C19" s="74"/>
      <c r="D19" s="131" t="s">
        <v>60</v>
      </c>
      <c r="E19" s="130" t="s">
        <v>329</v>
      </c>
      <c r="F19" s="17"/>
      <c r="G19" s="17"/>
      <c r="H19" s="17"/>
    </row>
    <row r="20" spans="1:8" ht="18" x14ac:dyDescent="0.25">
      <c r="A20" s="74" t="s">
        <v>326</v>
      </c>
      <c r="B20" s="74"/>
      <c r="C20" s="74"/>
    </row>
    <row r="21" spans="1:8" ht="18" x14ac:dyDescent="0.25">
      <c r="A21" s="74" t="s">
        <v>327</v>
      </c>
      <c r="B21" s="74"/>
      <c r="C21" s="74"/>
    </row>
  </sheetData>
  <mergeCells count="3">
    <mergeCell ref="A2:H2"/>
    <mergeCell ref="A3:H3"/>
    <mergeCell ref="G4:H4"/>
  </mergeCells>
  <phoneticPr fontId="7" type="noConversion"/>
  <hyperlinks>
    <hyperlink ref="F4" location="menu!A1" display="menu"/>
  </hyperlink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="110" zoomScaleNormal="110" workbookViewId="0">
      <selection activeCell="G11" sqref="G11"/>
    </sheetView>
  </sheetViews>
  <sheetFormatPr defaultRowHeight="12.75" x14ac:dyDescent="0.2"/>
  <cols>
    <col min="1" max="1" width="14.42578125" customWidth="1"/>
    <col min="2" max="2" width="13.7109375" bestFit="1" customWidth="1"/>
    <col min="3" max="3" width="12.5703125" bestFit="1" customWidth="1"/>
    <col min="4" max="4" width="12.85546875" customWidth="1"/>
    <col min="5" max="5" width="8" customWidth="1"/>
    <col min="6" max="6" width="11.140625" bestFit="1" customWidth="1"/>
    <col min="7" max="7" width="14" customWidth="1"/>
    <col min="8" max="8" width="16" bestFit="1" customWidth="1"/>
    <col min="9" max="9" width="14.5703125" bestFit="1" customWidth="1"/>
  </cols>
  <sheetData>
    <row r="1" spans="1:9" ht="20.25" x14ac:dyDescent="0.3">
      <c r="A1" s="10" t="s">
        <v>252</v>
      </c>
      <c r="B1" s="11"/>
      <c r="C1" s="11"/>
      <c r="D1" s="11"/>
      <c r="E1" s="11"/>
      <c r="F1" s="11"/>
      <c r="G1" s="11"/>
      <c r="H1" s="11"/>
      <c r="I1" s="29" t="s">
        <v>105</v>
      </c>
    </row>
    <row r="2" spans="1:9" ht="16.5" x14ac:dyDescent="0.3">
      <c r="A2" s="36" t="s">
        <v>253</v>
      </c>
      <c r="B2" s="37"/>
      <c r="C2" s="37"/>
      <c r="D2" s="37"/>
      <c r="E2" s="37"/>
      <c r="F2" s="37"/>
      <c r="G2" s="37"/>
      <c r="H2" s="11"/>
      <c r="I2" s="11"/>
    </row>
    <row r="3" spans="1:9" ht="15.75" x14ac:dyDescent="0.25">
      <c r="A3" s="12" t="s">
        <v>254</v>
      </c>
      <c r="B3" s="11"/>
      <c r="C3" s="11"/>
      <c r="D3" s="11"/>
      <c r="E3" s="11"/>
      <c r="F3" s="11"/>
      <c r="G3" s="11"/>
      <c r="H3" s="143">
        <f ca="1">NOW()</f>
        <v>42648.688705555556</v>
      </c>
      <c r="I3" s="143"/>
    </row>
    <row r="4" spans="1:9" ht="4.5" customHeight="1" x14ac:dyDescent="0.25">
      <c r="A4" s="11"/>
      <c r="B4" s="11"/>
      <c r="C4" s="11"/>
      <c r="D4" s="11"/>
      <c r="E4" s="11"/>
      <c r="F4" s="11"/>
      <c r="G4" s="11"/>
      <c r="H4" s="11"/>
      <c r="I4" s="11"/>
    </row>
    <row r="5" spans="1:9" ht="18" customHeight="1" x14ac:dyDescent="0.25">
      <c r="A5" s="47" t="s">
        <v>28</v>
      </c>
      <c r="B5" s="47" t="s">
        <v>76</v>
      </c>
      <c r="C5" s="47" t="s">
        <v>40</v>
      </c>
      <c r="D5" s="47" t="s">
        <v>29</v>
      </c>
      <c r="E5" s="47" t="s">
        <v>30</v>
      </c>
      <c r="F5" s="47" t="s">
        <v>31</v>
      </c>
      <c r="G5" s="47" t="s">
        <v>32</v>
      </c>
      <c r="H5" s="47" t="s">
        <v>33</v>
      </c>
      <c r="I5" s="47" t="s">
        <v>34</v>
      </c>
    </row>
    <row r="6" spans="1:9" ht="18" customHeight="1" x14ac:dyDescent="0.25">
      <c r="A6" s="48" t="s">
        <v>241</v>
      </c>
      <c r="B6" s="85"/>
      <c r="C6" s="85"/>
      <c r="D6" s="85"/>
      <c r="E6" s="49">
        <v>12</v>
      </c>
      <c r="F6" s="50">
        <v>1500</v>
      </c>
      <c r="G6" s="51"/>
      <c r="H6" s="51"/>
      <c r="I6" s="51"/>
    </row>
    <row r="7" spans="1:9" ht="18" customHeight="1" x14ac:dyDescent="0.25">
      <c r="A7" s="48" t="s">
        <v>245</v>
      </c>
      <c r="B7" s="85"/>
      <c r="C7" s="85"/>
      <c r="D7" s="85"/>
      <c r="E7" s="49">
        <v>4</v>
      </c>
      <c r="F7" s="50">
        <v>12000</v>
      </c>
      <c r="G7" s="51"/>
      <c r="H7" s="51"/>
      <c r="I7" s="51"/>
    </row>
    <row r="8" spans="1:9" ht="18" customHeight="1" x14ac:dyDescent="0.25">
      <c r="A8" s="48" t="s">
        <v>249</v>
      </c>
      <c r="B8" s="85"/>
      <c r="C8" s="85"/>
      <c r="D8" s="85"/>
      <c r="E8" s="49">
        <v>6</v>
      </c>
      <c r="F8" s="50">
        <v>13500</v>
      </c>
      <c r="G8" s="51"/>
      <c r="H8" s="51"/>
      <c r="I8" s="51"/>
    </row>
    <row r="9" spans="1:9" ht="18" customHeight="1" x14ac:dyDescent="0.25">
      <c r="A9" s="48" t="s">
        <v>246</v>
      </c>
      <c r="B9" s="85"/>
      <c r="C9" s="85"/>
      <c r="D9" s="85"/>
      <c r="E9" s="49">
        <v>10</v>
      </c>
      <c r="F9" s="50">
        <v>4000</v>
      </c>
      <c r="G9" s="51"/>
      <c r="H9" s="51"/>
      <c r="I9" s="51"/>
    </row>
    <row r="10" spans="1:9" ht="18" customHeight="1" x14ac:dyDescent="0.25">
      <c r="A10" s="48" t="s">
        <v>248</v>
      </c>
      <c r="B10" s="85"/>
      <c r="C10" s="85"/>
      <c r="D10" s="85"/>
      <c r="E10" s="49">
        <v>8</v>
      </c>
      <c r="F10" s="50">
        <v>2500</v>
      </c>
      <c r="G10" s="51"/>
      <c r="H10" s="51"/>
      <c r="I10" s="51"/>
    </row>
    <row r="11" spans="1:9" ht="18" customHeight="1" x14ac:dyDescent="0.25">
      <c r="A11" s="48" t="s">
        <v>250</v>
      </c>
      <c r="B11" s="85"/>
      <c r="C11" s="85"/>
      <c r="D11" s="85"/>
      <c r="E11" s="49">
        <v>14</v>
      </c>
      <c r="F11" s="50">
        <v>5500</v>
      </c>
      <c r="G11" s="51"/>
      <c r="H11" s="51"/>
      <c r="I11" s="51"/>
    </row>
    <row r="12" spans="1:9" ht="18" customHeight="1" x14ac:dyDescent="0.25">
      <c r="A12" s="48" t="s">
        <v>251</v>
      </c>
      <c r="B12" s="85"/>
      <c r="C12" s="85"/>
      <c r="D12" s="85"/>
      <c r="E12" s="49">
        <v>8</v>
      </c>
      <c r="F12" s="50">
        <v>15000</v>
      </c>
      <c r="G12" s="51"/>
      <c r="H12" s="51"/>
      <c r="I12" s="51"/>
    </row>
    <row r="13" spans="1:9" ht="6" customHeight="1" x14ac:dyDescent="0.25">
      <c r="A13" s="11"/>
      <c r="B13" s="14"/>
      <c r="C13" s="14"/>
      <c r="D13" s="14"/>
      <c r="E13" s="14"/>
      <c r="F13" s="14"/>
      <c r="G13" s="13">
        <f>E13*F13</f>
        <v>0</v>
      </c>
      <c r="H13" s="13">
        <f>IF(E13&gt;10,G13*10%,0)</f>
        <v>0</v>
      </c>
      <c r="I13" s="13">
        <f>G13-H13</f>
        <v>0</v>
      </c>
    </row>
    <row r="14" spans="1:9" ht="15.75" x14ac:dyDescent="0.25">
      <c r="A14" s="11" t="s">
        <v>41</v>
      </c>
      <c r="B14" s="14"/>
      <c r="C14" s="14"/>
      <c r="D14" s="14"/>
      <c r="E14" s="14"/>
      <c r="G14" s="15" t="s">
        <v>35</v>
      </c>
      <c r="H14" s="144"/>
      <c r="I14" s="144"/>
    </row>
    <row r="15" spans="1:9" ht="15.75" x14ac:dyDescent="0.25">
      <c r="A15" s="16" t="s">
        <v>231</v>
      </c>
      <c r="C15" s="14"/>
      <c r="D15" s="14"/>
      <c r="E15" s="14"/>
      <c r="G15" s="15" t="s">
        <v>36</v>
      </c>
      <c r="H15" s="140"/>
      <c r="I15" s="140"/>
    </row>
    <row r="16" spans="1:9" ht="16.5" thickBot="1" x14ac:dyDescent="0.3">
      <c r="A16" s="16" t="s">
        <v>240</v>
      </c>
      <c r="C16" s="14"/>
      <c r="D16" s="14"/>
      <c r="E16" s="14"/>
      <c r="G16" s="15" t="s">
        <v>37</v>
      </c>
      <c r="H16" s="141"/>
      <c r="I16" s="141"/>
    </row>
    <row r="17" spans="1:9" ht="13.5" thickTop="1" x14ac:dyDescent="0.2">
      <c r="B17" s="16" t="s">
        <v>237</v>
      </c>
      <c r="C17" s="16" t="s">
        <v>236</v>
      </c>
    </row>
    <row r="18" spans="1:9" x14ac:dyDescent="0.2">
      <c r="B18" s="16" t="s">
        <v>238</v>
      </c>
      <c r="C18" s="16" t="s">
        <v>232</v>
      </c>
    </row>
    <row r="19" spans="1:9" ht="15.75" x14ac:dyDescent="0.25">
      <c r="B19" s="16" t="s">
        <v>239</v>
      </c>
      <c r="C19" s="16" t="s">
        <v>233</v>
      </c>
      <c r="G19" s="15" t="s">
        <v>255</v>
      </c>
      <c r="H19" s="35">
        <f ca="1">NOW()</f>
        <v>42648.688705555556</v>
      </c>
    </row>
    <row r="20" spans="1:9" ht="15.75" x14ac:dyDescent="0.25">
      <c r="A20" s="16" t="s">
        <v>242</v>
      </c>
      <c r="E20" s="16"/>
      <c r="G20" s="146" t="s">
        <v>256</v>
      </c>
      <c r="H20" s="146"/>
      <c r="I20" s="146"/>
    </row>
    <row r="21" spans="1:9" x14ac:dyDescent="0.2">
      <c r="B21" s="16" t="s">
        <v>234</v>
      </c>
      <c r="C21" s="16" t="s">
        <v>235</v>
      </c>
    </row>
    <row r="22" spans="1:9" x14ac:dyDescent="0.2">
      <c r="B22" s="16" t="s">
        <v>243</v>
      </c>
      <c r="C22" s="16" t="s">
        <v>244</v>
      </c>
    </row>
    <row r="23" spans="1:9" x14ac:dyDescent="0.2">
      <c r="B23" s="16" t="s">
        <v>247</v>
      </c>
      <c r="C23" s="16" t="s">
        <v>39</v>
      </c>
      <c r="G23" s="145" t="s">
        <v>257</v>
      </c>
      <c r="H23" s="145"/>
      <c r="I23" s="145"/>
    </row>
    <row r="24" spans="1:9" x14ac:dyDescent="0.2">
      <c r="G24" s="145" t="s">
        <v>258</v>
      </c>
      <c r="H24" s="145"/>
      <c r="I24" s="145"/>
    </row>
    <row r="25" spans="1:9" x14ac:dyDescent="0.2">
      <c r="A25" s="142" t="s">
        <v>38</v>
      </c>
      <c r="B25" s="142"/>
      <c r="C25" s="142"/>
      <c r="D25" s="142"/>
      <c r="E25" s="142"/>
    </row>
    <row r="26" spans="1:9" x14ac:dyDescent="0.2">
      <c r="A26" s="142"/>
      <c r="B26" s="142"/>
      <c r="C26" s="142"/>
      <c r="D26" s="142"/>
      <c r="E26" s="142"/>
    </row>
  </sheetData>
  <mergeCells count="8">
    <mergeCell ref="H15:I15"/>
    <mergeCell ref="H16:I16"/>
    <mergeCell ref="A25:E26"/>
    <mergeCell ref="H3:I3"/>
    <mergeCell ref="H14:I14"/>
    <mergeCell ref="G23:I23"/>
    <mergeCell ref="G24:I24"/>
    <mergeCell ref="G20:I20"/>
  </mergeCells>
  <phoneticPr fontId="7" type="noConversion"/>
  <hyperlinks>
    <hyperlink ref="I1" location="menu!A1" display="menu"/>
  </hyperlink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>
    <oddFooter>&amp;Lbarang yang sudah dibeli tidak dapat ditukar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="130" zoomScaleNormal="130" workbookViewId="0">
      <selection activeCell="F9" sqref="F9"/>
    </sheetView>
  </sheetViews>
  <sheetFormatPr defaultRowHeight="12.75" x14ac:dyDescent="0.2"/>
  <cols>
    <col min="1" max="1" width="19.140625" customWidth="1"/>
    <col min="2" max="2" width="18.140625" bestFit="1" customWidth="1"/>
    <col min="3" max="3" width="7.42578125" customWidth="1"/>
    <col min="4" max="4" width="8" customWidth="1"/>
    <col min="5" max="5" width="9.140625" customWidth="1"/>
    <col min="6" max="6" width="16.5703125" customWidth="1"/>
    <col min="7" max="7" width="22.42578125" customWidth="1"/>
  </cols>
  <sheetData>
    <row r="1" spans="1:7" ht="18" x14ac:dyDescent="0.25">
      <c r="A1" s="17" t="s">
        <v>77</v>
      </c>
      <c r="G1" s="29" t="s">
        <v>105</v>
      </c>
    </row>
    <row r="2" spans="1:7" ht="4.5" customHeight="1" x14ac:dyDescent="0.2"/>
    <row r="3" spans="1:7" s="21" customFormat="1" ht="15.75" x14ac:dyDescent="0.25">
      <c r="A3" s="31" t="s">
        <v>44</v>
      </c>
      <c r="B3" s="31" t="s">
        <v>46</v>
      </c>
      <c r="C3" s="31" t="s">
        <v>86</v>
      </c>
      <c r="D3" s="31" t="s">
        <v>87</v>
      </c>
      <c r="E3" s="31" t="s">
        <v>88</v>
      </c>
      <c r="F3" s="31" t="s">
        <v>89</v>
      </c>
      <c r="G3" s="31" t="s">
        <v>90</v>
      </c>
    </row>
    <row r="4" spans="1:7" ht="15" x14ac:dyDescent="0.2">
      <c r="A4" s="52" t="s">
        <v>61</v>
      </c>
      <c r="B4" s="52" t="s">
        <v>47</v>
      </c>
      <c r="C4" s="52">
        <v>50</v>
      </c>
      <c r="D4" s="52">
        <v>50</v>
      </c>
      <c r="E4" s="52">
        <v>100</v>
      </c>
      <c r="F4" s="46"/>
      <c r="G4" s="53"/>
    </row>
    <row r="5" spans="1:7" ht="15" x14ac:dyDescent="0.2">
      <c r="A5" s="52" t="s">
        <v>78</v>
      </c>
      <c r="B5" s="52" t="s">
        <v>48</v>
      </c>
      <c r="C5" s="52">
        <v>76</v>
      </c>
      <c r="D5" s="52">
        <v>56</v>
      </c>
      <c r="E5" s="52">
        <v>80</v>
      </c>
      <c r="F5" s="46"/>
      <c r="G5" s="53"/>
    </row>
    <row r="6" spans="1:7" ht="15" x14ac:dyDescent="0.2">
      <c r="A6" s="52" t="s">
        <v>79</v>
      </c>
      <c r="B6" s="52" t="s">
        <v>49</v>
      </c>
      <c r="C6" s="52">
        <v>65</v>
      </c>
      <c r="D6" s="52">
        <v>64</v>
      </c>
      <c r="E6" s="52">
        <v>70</v>
      </c>
      <c r="F6" s="46"/>
      <c r="G6" s="53"/>
    </row>
    <row r="7" spans="1:7" ht="15" x14ac:dyDescent="0.2">
      <c r="A7" s="52" t="s">
        <v>80</v>
      </c>
      <c r="B7" s="52" t="s">
        <v>50</v>
      </c>
      <c r="C7" s="52">
        <v>50</v>
      </c>
      <c r="D7" s="52">
        <v>75</v>
      </c>
      <c r="E7" s="52">
        <v>60</v>
      </c>
      <c r="F7" s="46"/>
      <c r="G7" s="53"/>
    </row>
    <row r="8" spans="1:7" ht="15" x14ac:dyDescent="0.2">
      <c r="A8" s="52" t="s">
        <v>81</v>
      </c>
      <c r="B8" s="52" t="s">
        <v>51</v>
      </c>
      <c r="C8" s="52">
        <v>80</v>
      </c>
      <c r="D8" s="52">
        <v>90</v>
      </c>
      <c r="E8" s="52">
        <v>50</v>
      </c>
      <c r="F8" s="46"/>
      <c r="G8" s="53"/>
    </row>
    <row r="9" spans="1:7" ht="15" x14ac:dyDescent="0.2">
      <c r="A9" s="52" t="s">
        <v>82</v>
      </c>
      <c r="B9" s="52" t="s">
        <v>52</v>
      </c>
      <c r="C9" s="52">
        <v>84</v>
      </c>
      <c r="D9" s="52">
        <v>88</v>
      </c>
      <c r="E9" s="52">
        <v>80</v>
      </c>
      <c r="F9" s="46"/>
      <c r="G9" s="53"/>
    </row>
    <row r="10" spans="1:7" ht="15" x14ac:dyDescent="0.2">
      <c r="A10" s="52" t="s">
        <v>83</v>
      </c>
      <c r="B10" s="52" t="s">
        <v>53</v>
      </c>
      <c r="C10" s="52">
        <v>73</v>
      </c>
      <c r="D10" s="52">
        <v>56</v>
      </c>
      <c r="E10" s="52">
        <v>80</v>
      </c>
      <c r="F10" s="46"/>
      <c r="G10" s="53"/>
    </row>
    <row r="11" spans="1:7" ht="15" x14ac:dyDescent="0.2">
      <c r="A11" s="52" t="s">
        <v>84</v>
      </c>
      <c r="B11" s="52" t="s">
        <v>54</v>
      </c>
      <c r="C11" s="52">
        <v>56</v>
      </c>
      <c r="D11" s="52">
        <v>54</v>
      </c>
      <c r="E11" s="52">
        <v>70</v>
      </c>
      <c r="F11" s="46"/>
      <c r="G11" s="53"/>
    </row>
    <row r="12" spans="1:7" ht="15" x14ac:dyDescent="0.2">
      <c r="A12" s="52" t="s">
        <v>85</v>
      </c>
      <c r="B12" s="52" t="s">
        <v>55</v>
      </c>
      <c r="C12" s="52">
        <v>45</v>
      </c>
      <c r="D12" s="52">
        <v>83</v>
      </c>
      <c r="E12" s="52">
        <v>60</v>
      </c>
      <c r="F12" s="46"/>
      <c r="G12" s="53"/>
    </row>
    <row r="13" spans="1:7" ht="4.5" customHeight="1" x14ac:dyDescent="0.2">
      <c r="A13" s="16"/>
      <c r="F13" s="46"/>
      <c r="G13" s="53"/>
    </row>
    <row r="14" spans="1:7" ht="15" x14ac:dyDescent="0.2">
      <c r="A14" s="23" t="s">
        <v>104</v>
      </c>
      <c r="B14" s="147" t="s">
        <v>230</v>
      </c>
      <c r="C14" s="147"/>
      <c r="D14" s="147"/>
      <c r="E14" s="147"/>
      <c r="F14" s="147"/>
      <c r="G14" s="147"/>
    </row>
    <row r="15" spans="1:7" x14ac:dyDescent="0.2">
      <c r="B15" s="147"/>
      <c r="C15" s="147"/>
      <c r="D15" s="147"/>
      <c r="E15" s="147"/>
      <c r="F15" s="147"/>
      <c r="G15" s="147"/>
    </row>
    <row r="16" spans="1:7" ht="15" x14ac:dyDescent="0.2">
      <c r="A16" s="20"/>
      <c r="B16" s="38" t="s">
        <v>259</v>
      </c>
    </row>
    <row r="17" spans="1:6" ht="15" x14ac:dyDescent="0.2">
      <c r="A17" s="20"/>
      <c r="B17" s="22" t="s">
        <v>99</v>
      </c>
      <c r="C17" s="20" t="s">
        <v>98</v>
      </c>
      <c r="D17" s="20"/>
      <c r="E17" s="22" t="s">
        <v>102</v>
      </c>
      <c r="F17" s="20" t="s">
        <v>95</v>
      </c>
    </row>
    <row r="18" spans="1:6" ht="15" x14ac:dyDescent="0.2">
      <c r="A18" s="20"/>
      <c r="B18" s="22" t="s">
        <v>100</v>
      </c>
      <c r="C18" s="20" t="s">
        <v>97</v>
      </c>
      <c r="D18" s="20"/>
      <c r="E18" s="22" t="s">
        <v>103</v>
      </c>
      <c r="F18" s="20" t="s">
        <v>94</v>
      </c>
    </row>
    <row r="19" spans="1:6" ht="15" x14ac:dyDescent="0.2">
      <c r="A19" s="20"/>
      <c r="B19" s="22" t="s">
        <v>101</v>
      </c>
      <c r="C19" s="20" t="s">
        <v>96</v>
      </c>
      <c r="D19" s="20"/>
      <c r="E19" s="20"/>
      <c r="F19" s="20"/>
    </row>
  </sheetData>
  <mergeCells count="1">
    <mergeCell ref="B14:G15"/>
  </mergeCells>
  <hyperlinks>
    <hyperlink ref="G1" location="menu!A1" display="menu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="130" zoomScaleNormal="130" workbookViewId="0">
      <selection activeCell="F4" sqref="F4"/>
    </sheetView>
  </sheetViews>
  <sheetFormatPr defaultRowHeight="12.75" x14ac:dyDescent="0.2"/>
  <cols>
    <col min="1" max="1" width="4.42578125" customWidth="1"/>
    <col min="2" max="2" width="16.140625" customWidth="1"/>
    <col min="3" max="3" width="19" customWidth="1"/>
    <col min="4" max="4" width="21.28515625" customWidth="1"/>
    <col min="5" max="5" width="13.28515625" customWidth="1"/>
    <col min="6" max="6" width="19" customWidth="1"/>
  </cols>
  <sheetData>
    <row r="1" spans="1:7" ht="21" x14ac:dyDescent="0.35">
      <c r="A1" s="148" t="s">
        <v>260</v>
      </c>
      <c r="B1" s="148"/>
      <c r="C1" s="148"/>
      <c r="D1" s="148"/>
      <c r="E1" s="148"/>
      <c r="F1" s="148"/>
      <c r="G1" s="29" t="s">
        <v>105</v>
      </c>
    </row>
    <row r="2" spans="1:7" ht="4.5" customHeight="1" x14ac:dyDescent="0.2"/>
    <row r="3" spans="1:7" ht="42" customHeight="1" x14ac:dyDescent="0.2">
      <c r="A3" s="62" t="s">
        <v>161</v>
      </c>
      <c r="B3" s="62" t="s">
        <v>182</v>
      </c>
      <c r="C3" s="62" t="s">
        <v>221</v>
      </c>
      <c r="D3" s="62" t="s">
        <v>162</v>
      </c>
      <c r="E3" s="63" t="s">
        <v>220</v>
      </c>
      <c r="F3" s="62" t="s">
        <v>163</v>
      </c>
    </row>
    <row r="4" spans="1:7" ht="15" x14ac:dyDescent="0.2">
      <c r="A4" s="64">
        <v>1</v>
      </c>
      <c r="B4" s="64" t="s">
        <v>164</v>
      </c>
      <c r="C4" s="64" t="s">
        <v>165</v>
      </c>
      <c r="D4" s="45"/>
      <c r="E4" s="65">
        <v>6</v>
      </c>
      <c r="F4" s="86"/>
    </row>
    <row r="5" spans="1:7" ht="15" x14ac:dyDescent="0.2">
      <c r="A5" s="64">
        <v>2</v>
      </c>
      <c r="B5" s="64" t="s">
        <v>166</v>
      </c>
      <c r="C5" s="64" t="s">
        <v>167</v>
      </c>
      <c r="D5" s="45"/>
      <c r="E5" s="65">
        <v>3</v>
      </c>
      <c r="F5" s="86"/>
    </row>
    <row r="6" spans="1:7" ht="15" x14ac:dyDescent="0.2">
      <c r="A6" s="64">
        <v>3</v>
      </c>
      <c r="B6" s="64" t="s">
        <v>168</v>
      </c>
      <c r="C6" s="64" t="s">
        <v>169</v>
      </c>
      <c r="D6" s="45"/>
      <c r="E6" s="65">
        <v>4</v>
      </c>
      <c r="F6" s="86"/>
    </row>
    <row r="7" spans="1:7" ht="15" x14ac:dyDescent="0.2">
      <c r="A7" s="64">
        <v>4</v>
      </c>
      <c r="B7" s="64" t="s">
        <v>170</v>
      </c>
      <c r="C7" s="64" t="s">
        <v>165</v>
      </c>
      <c r="D7" s="45"/>
      <c r="E7" s="65">
        <v>2</v>
      </c>
      <c r="F7" s="86"/>
    </row>
    <row r="8" spans="1:7" ht="15" x14ac:dyDescent="0.2">
      <c r="A8" s="64">
        <v>5</v>
      </c>
      <c r="B8" s="64" t="s">
        <v>171</v>
      </c>
      <c r="C8" s="64" t="s">
        <v>172</v>
      </c>
      <c r="D8" s="45"/>
      <c r="E8" s="65">
        <v>8</v>
      </c>
      <c r="F8" s="86"/>
    </row>
    <row r="9" spans="1:7" ht="15" x14ac:dyDescent="0.2">
      <c r="A9" s="64">
        <v>6</v>
      </c>
      <c r="B9" s="64" t="s">
        <v>173</v>
      </c>
      <c r="C9" s="64" t="s">
        <v>174</v>
      </c>
      <c r="D9" s="45"/>
      <c r="E9" s="65">
        <v>1</v>
      </c>
      <c r="F9" s="86"/>
    </row>
    <row r="10" spans="1:7" ht="15" x14ac:dyDescent="0.2">
      <c r="A10" s="64">
        <v>7</v>
      </c>
      <c r="B10" s="64" t="s">
        <v>175</v>
      </c>
      <c r="C10" s="64" t="s">
        <v>165</v>
      </c>
      <c r="D10" s="45"/>
      <c r="E10" s="65">
        <v>5</v>
      </c>
      <c r="F10" s="86"/>
    </row>
    <row r="11" spans="1:7" ht="6" customHeight="1" x14ac:dyDescent="0.2">
      <c r="A11" s="20"/>
      <c r="B11" s="20"/>
      <c r="C11" s="20"/>
      <c r="D11" s="20"/>
      <c r="E11" s="20"/>
      <c r="F11" s="20"/>
    </row>
    <row r="12" spans="1:7" ht="15.75" x14ac:dyDescent="0.25">
      <c r="A12" s="20"/>
      <c r="B12" s="66" t="s">
        <v>222</v>
      </c>
      <c r="C12" s="66" t="s">
        <v>162</v>
      </c>
      <c r="D12" s="66" t="s">
        <v>176</v>
      </c>
      <c r="E12" s="149" t="s">
        <v>223</v>
      </c>
      <c r="F12" s="150"/>
    </row>
    <row r="13" spans="1:7" ht="15" x14ac:dyDescent="0.2">
      <c r="A13" s="20"/>
      <c r="B13" s="67" t="s">
        <v>174</v>
      </c>
      <c r="C13" s="67" t="s">
        <v>177</v>
      </c>
      <c r="D13" s="68">
        <v>1000</v>
      </c>
      <c r="E13" s="149"/>
      <c r="F13" s="150"/>
    </row>
    <row r="14" spans="1:7" ht="15" x14ac:dyDescent="0.2">
      <c r="A14" s="20"/>
      <c r="B14" s="67" t="s">
        <v>167</v>
      </c>
      <c r="C14" s="67" t="s">
        <v>178</v>
      </c>
      <c r="D14" s="68">
        <v>1500</v>
      </c>
      <c r="E14" s="149"/>
      <c r="F14" s="150"/>
    </row>
    <row r="15" spans="1:7" ht="15" x14ac:dyDescent="0.2">
      <c r="A15" s="20"/>
      <c r="B15" s="67" t="s">
        <v>165</v>
      </c>
      <c r="C15" s="67" t="s">
        <v>179</v>
      </c>
      <c r="D15" s="68">
        <v>3000</v>
      </c>
      <c r="E15" s="20"/>
      <c r="F15" s="20"/>
    </row>
    <row r="16" spans="1:7" ht="15" x14ac:dyDescent="0.2">
      <c r="A16" s="20"/>
      <c r="B16" s="67" t="s">
        <v>172</v>
      </c>
      <c r="C16" s="67" t="s">
        <v>180</v>
      </c>
      <c r="D16" s="68">
        <v>3500</v>
      </c>
      <c r="E16" s="20"/>
      <c r="F16" s="20"/>
    </row>
    <row r="17" spans="1:6" ht="15" x14ac:dyDescent="0.2">
      <c r="A17" s="20"/>
      <c r="B17" s="67" t="s">
        <v>169</v>
      </c>
      <c r="C17" s="67" t="s">
        <v>181</v>
      </c>
      <c r="D17" s="68">
        <v>4000</v>
      </c>
      <c r="E17" s="20"/>
      <c r="F17" s="20"/>
    </row>
    <row r="18" spans="1:6" ht="5.25" customHeight="1" x14ac:dyDescent="0.2"/>
    <row r="19" spans="1:6" x14ac:dyDescent="0.2">
      <c r="B19" s="16"/>
    </row>
  </sheetData>
  <mergeCells count="2">
    <mergeCell ref="A1:F1"/>
    <mergeCell ref="E12:F14"/>
  </mergeCells>
  <hyperlinks>
    <hyperlink ref="G1" location="menu!A1" display="menu"/>
  </hyperlinks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zoomScale="110" zoomScaleNormal="110" workbookViewId="0">
      <selection activeCell="J12" sqref="J12"/>
    </sheetView>
  </sheetViews>
  <sheetFormatPr defaultRowHeight="12.75" x14ac:dyDescent="0.2"/>
  <cols>
    <col min="1" max="1" width="5.7109375" customWidth="1"/>
    <col min="2" max="2" width="10.7109375" bestFit="1" customWidth="1"/>
    <col min="3" max="3" width="10.7109375" customWidth="1"/>
    <col min="4" max="4" width="11.7109375" customWidth="1"/>
    <col min="5" max="5" width="9" bestFit="1" customWidth="1"/>
    <col min="6" max="6" width="10.5703125" bestFit="1" customWidth="1"/>
    <col min="7" max="7" width="7.28515625" customWidth="1"/>
    <col min="8" max="8" width="10.28515625" customWidth="1"/>
    <col min="9" max="9" width="8.5703125" customWidth="1"/>
    <col min="10" max="10" width="8.28515625" customWidth="1"/>
    <col min="11" max="11" width="9.42578125" customWidth="1"/>
    <col min="12" max="12" width="8.28515625" customWidth="1"/>
    <col min="13" max="13" width="9.85546875" customWidth="1"/>
    <col min="14" max="14" width="6.140625" bestFit="1" customWidth="1"/>
    <col min="15" max="15" width="6.85546875" customWidth="1"/>
  </cols>
  <sheetData>
    <row r="1" spans="1:15" ht="14.25" x14ac:dyDescent="0.2">
      <c r="A1" s="28" t="s">
        <v>116</v>
      </c>
      <c r="I1" s="29" t="s">
        <v>105</v>
      </c>
    </row>
    <row r="2" spans="1:15" ht="14.25" x14ac:dyDescent="0.2">
      <c r="A2" s="28" t="s">
        <v>261</v>
      </c>
    </row>
    <row r="3" spans="1:15" ht="14.25" x14ac:dyDescent="0.2">
      <c r="A3" s="28" t="s">
        <v>117</v>
      </c>
    </row>
    <row r="4" spans="1:15" ht="12" customHeight="1" x14ac:dyDescent="0.2"/>
    <row r="5" spans="1:15" ht="25.5" x14ac:dyDescent="0.2">
      <c r="A5" s="27" t="s">
        <v>118</v>
      </c>
      <c r="B5" s="27" t="s">
        <v>46</v>
      </c>
      <c r="C5" s="27" t="s">
        <v>119</v>
      </c>
      <c r="D5" s="27" t="s">
        <v>120</v>
      </c>
      <c r="E5" s="27" t="s">
        <v>146</v>
      </c>
      <c r="F5" s="27" t="s">
        <v>184</v>
      </c>
      <c r="G5" s="27" t="s">
        <v>185</v>
      </c>
      <c r="H5" s="27" t="s">
        <v>186</v>
      </c>
      <c r="I5" s="27" t="s">
        <v>193</v>
      </c>
      <c r="J5" s="27" t="s">
        <v>187</v>
      </c>
      <c r="K5" s="27" t="s">
        <v>188</v>
      </c>
      <c r="L5" s="27" t="s">
        <v>189</v>
      </c>
      <c r="M5" s="27" t="s">
        <v>190</v>
      </c>
      <c r="N5" s="27" t="s">
        <v>191</v>
      </c>
      <c r="O5" s="27" t="s">
        <v>192</v>
      </c>
    </row>
    <row r="6" spans="1:15" x14ac:dyDescent="0.2">
      <c r="A6" s="55" t="s">
        <v>121</v>
      </c>
      <c r="B6" s="54" t="s">
        <v>122</v>
      </c>
      <c r="C6" s="56" t="s">
        <v>74</v>
      </c>
      <c r="D6" s="58"/>
      <c r="E6" s="56">
        <v>2</v>
      </c>
      <c r="F6" s="58"/>
      <c r="G6" s="56">
        <v>3</v>
      </c>
      <c r="H6" s="59"/>
      <c r="I6" s="59"/>
      <c r="J6" s="59"/>
      <c r="K6" s="59"/>
      <c r="L6" s="59"/>
      <c r="M6" s="60"/>
      <c r="N6" s="60"/>
      <c r="O6" s="60"/>
    </row>
    <row r="7" spans="1:15" x14ac:dyDescent="0.2">
      <c r="A7" s="55" t="s">
        <v>123</v>
      </c>
      <c r="B7" s="54" t="s">
        <v>124</v>
      </c>
      <c r="C7" s="56" t="s">
        <v>334</v>
      </c>
      <c r="D7" s="58"/>
      <c r="E7" s="57">
        <v>1</v>
      </c>
      <c r="F7" s="58"/>
      <c r="G7" s="57"/>
      <c r="H7" s="59"/>
      <c r="I7" s="59"/>
      <c r="J7" s="59"/>
      <c r="K7" s="59"/>
      <c r="L7" s="59"/>
      <c r="M7" s="60"/>
      <c r="N7" s="60"/>
      <c r="O7" s="60"/>
    </row>
    <row r="8" spans="1:15" x14ac:dyDescent="0.2">
      <c r="A8" s="55" t="s">
        <v>125</v>
      </c>
      <c r="B8" s="54" t="s">
        <v>126</v>
      </c>
      <c r="C8" s="56" t="s">
        <v>331</v>
      </c>
      <c r="D8" s="58"/>
      <c r="E8" s="57">
        <v>2</v>
      </c>
      <c r="F8" s="58"/>
      <c r="G8" s="57">
        <v>1</v>
      </c>
      <c r="H8" s="59"/>
      <c r="I8" s="59"/>
      <c r="J8" s="59"/>
      <c r="K8" s="59"/>
      <c r="L8" s="59"/>
      <c r="M8" s="60"/>
      <c r="N8" s="60"/>
      <c r="O8" s="60"/>
    </row>
    <row r="9" spans="1:15" x14ac:dyDescent="0.2">
      <c r="A9" s="55" t="s">
        <v>127</v>
      </c>
      <c r="B9" s="54" t="s">
        <v>128</v>
      </c>
      <c r="C9" s="56">
        <v>1</v>
      </c>
      <c r="D9" s="58"/>
      <c r="E9" s="57">
        <v>2</v>
      </c>
      <c r="F9" s="58"/>
      <c r="G9" s="57">
        <v>3</v>
      </c>
      <c r="H9" s="59"/>
      <c r="I9" s="59"/>
      <c r="J9" s="59"/>
      <c r="K9" s="59"/>
      <c r="L9" s="59"/>
      <c r="M9" s="60"/>
      <c r="N9" s="60"/>
      <c r="O9" s="60"/>
    </row>
    <row r="10" spans="1:15" x14ac:dyDescent="0.2">
      <c r="A10" s="55" t="s">
        <v>129</v>
      </c>
      <c r="B10" s="54" t="s">
        <v>130</v>
      </c>
      <c r="C10" s="56">
        <v>1</v>
      </c>
      <c r="D10" s="58"/>
      <c r="E10" s="57">
        <v>1</v>
      </c>
      <c r="F10" s="58"/>
      <c r="G10" s="57"/>
      <c r="H10" s="59"/>
      <c r="I10" s="59"/>
      <c r="J10" s="59"/>
      <c r="K10" s="59"/>
      <c r="L10" s="59"/>
      <c r="M10" s="60"/>
      <c r="N10" s="60"/>
      <c r="O10" s="60"/>
    </row>
    <row r="11" spans="1:15" x14ac:dyDescent="0.2">
      <c r="A11" s="55" t="s">
        <v>131</v>
      </c>
      <c r="B11" s="54" t="s">
        <v>132</v>
      </c>
      <c r="C11" s="56">
        <v>2</v>
      </c>
      <c r="D11" s="58"/>
      <c r="E11" s="57">
        <v>4</v>
      </c>
      <c r="F11" s="58"/>
      <c r="G11" s="57">
        <v>2</v>
      </c>
      <c r="H11" s="59"/>
      <c r="I11" s="59"/>
      <c r="J11" s="59"/>
      <c r="K11" s="59"/>
      <c r="L11" s="59"/>
      <c r="M11" s="60"/>
      <c r="N11" s="60"/>
      <c r="O11" s="60"/>
    </row>
    <row r="12" spans="1:15" x14ac:dyDescent="0.2">
      <c r="A12" s="55" t="s">
        <v>133</v>
      </c>
      <c r="B12" s="54" t="s">
        <v>134</v>
      </c>
      <c r="C12" s="56" t="s">
        <v>74</v>
      </c>
      <c r="D12" s="58"/>
      <c r="E12" s="57">
        <v>1</v>
      </c>
      <c r="F12" s="58"/>
      <c r="G12" s="57"/>
      <c r="H12" s="59"/>
      <c r="I12" s="59"/>
      <c r="J12" s="59"/>
      <c r="K12" s="59"/>
      <c r="L12" s="59"/>
      <c r="M12" s="60"/>
      <c r="N12" s="60"/>
      <c r="O12" s="60"/>
    </row>
    <row r="13" spans="1:15" x14ac:dyDescent="0.2">
      <c r="A13" s="55" t="s">
        <v>135</v>
      </c>
      <c r="B13" s="54" t="s">
        <v>136</v>
      </c>
      <c r="C13" s="56" t="s">
        <v>332</v>
      </c>
      <c r="D13" s="58"/>
      <c r="E13" s="57">
        <v>3</v>
      </c>
      <c r="F13" s="58"/>
      <c r="G13" s="57">
        <v>4</v>
      </c>
      <c r="H13" s="59"/>
      <c r="I13" s="59"/>
      <c r="J13" s="59"/>
      <c r="K13" s="59"/>
      <c r="L13" s="59"/>
      <c r="M13" s="60"/>
      <c r="N13" s="60"/>
      <c r="O13" s="60"/>
    </row>
    <row r="14" spans="1:15" x14ac:dyDescent="0.2">
      <c r="A14" s="55" t="s">
        <v>137</v>
      </c>
      <c r="B14" s="54" t="s">
        <v>138</v>
      </c>
      <c r="C14" s="56" t="s">
        <v>74</v>
      </c>
      <c r="D14" s="58"/>
      <c r="E14" s="57">
        <v>2</v>
      </c>
      <c r="F14" s="58"/>
      <c r="G14" s="57">
        <v>5</v>
      </c>
      <c r="H14" s="59"/>
      <c r="I14" s="59"/>
      <c r="J14" s="59"/>
      <c r="K14" s="59"/>
      <c r="L14" s="59"/>
      <c r="M14" s="60"/>
      <c r="N14" s="60"/>
      <c r="O14" s="60"/>
    </row>
    <row r="15" spans="1:15" x14ac:dyDescent="0.2">
      <c r="A15" s="55" t="s">
        <v>139</v>
      </c>
      <c r="B15" s="54" t="s">
        <v>140</v>
      </c>
      <c r="C15" s="56" t="s">
        <v>333</v>
      </c>
      <c r="D15" s="58"/>
      <c r="E15" s="57">
        <v>2</v>
      </c>
      <c r="F15" s="58"/>
      <c r="G15" s="57">
        <v>3</v>
      </c>
      <c r="H15" s="59"/>
      <c r="I15" s="59"/>
      <c r="J15" s="59"/>
      <c r="K15" s="59"/>
      <c r="L15" s="59"/>
      <c r="M15" s="60"/>
      <c r="N15" s="60"/>
      <c r="O15" s="60"/>
    </row>
    <row r="16" spans="1:15" ht="11.25" customHeight="1" x14ac:dyDescent="0.2">
      <c r="A16" s="94" t="s">
        <v>313</v>
      </c>
    </row>
    <row r="17" spans="1:15" x14ac:dyDescent="0.2">
      <c r="A17" s="25" t="s">
        <v>119</v>
      </c>
      <c r="B17" s="26" t="s">
        <v>120</v>
      </c>
      <c r="G17" s="25" t="s">
        <v>141</v>
      </c>
      <c r="H17" s="25" t="s">
        <v>142</v>
      </c>
      <c r="J17" s="93" t="s">
        <v>143</v>
      </c>
      <c r="K17" s="93"/>
      <c r="L17" s="93"/>
      <c r="M17" s="93"/>
      <c r="N17" s="93"/>
      <c r="O17" s="93"/>
    </row>
    <row r="18" spans="1:15" ht="12.75" customHeight="1" x14ac:dyDescent="0.2">
      <c r="A18" s="24" t="s">
        <v>74</v>
      </c>
      <c r="B18" s="33" t="s">
        <v>144</v>
      </c>
      <c r="G18" s="92">
        <v>1</v>
      </c>
      <c r="H18" s="34">
        <v>50000</v>
      </c>
      <c r="J18" s="87" t="s">
        <v>224</v>
      </c>
      <c r="K18" s="88"/>
      <c r="L18" s="88"/>
      <c r="M18" s="88"/>
      <c r="N18" s="88"/>
      <c r="O18" s="88"/>
    </row>
    <row r="19" spans="1:15" x14ac:dyDescent="0.2">
      <c r="A19" s="24" t="s">
        <v>73</v>
      </c>
      <c r="B19" s="33" t="s">
        <v>145</v>
      </c>
      <c r="G19" s="92">
        <v>2</v>
      </c>
      <c r="H19" s="34">
        <v>75000</v>
      </c>
      <c r="J19" s="87" t="s">
        <v>225</v>
      </c>
      <c r="K19" s="88"/>
      <c r="L19" s="88"/>
      <c r="M19" s="88"/>
      <c r="N19" s="88"/>
      <c r="O19" s="88"/>
    </row>
    <row r="20" spans="1:15" x14ac:dyDescent="0.2">
      <c r="A20" t="s">
        <v>312</v>
      </c>
      <c r="G20" s="19" t="s">
        <v>314</v>
      </c>
      <c r="J20" s="87" t="s">
        <v>311</v>
      </c>
      <c r="K20" s="87"/>
      <c r="L20" s="87"/>
      <c r="M20" s="87"/>
      <c r="N20" s="87"/>
      <c r="O20" s="87"/>
    </row>
    <row r="21" spans="1:15" x14ac:dyDescent="0.2">
      <c r="A21" s="25" t="s">
        <v>118</v>
      </c>
      <c r="B21" s="25" t="s">
        <v>148</v>
      </c>
      <c r="C21" s="25" t="s">
        <v>149</v>
      </c>
      <c r="D21" s="25" t="s">
        <v>150</v>
      </c>
      <c r="E21" s="25" t="s">
        <v>151</v>
      </c>
      <c r="G21" s="25" t="s">
        <v>146</v>
      </c>
      <c r="H21" s="25" t="s">
        <v>147</v>
      </c>
      <c r="J21" s="89" t="s">
        <v>226</v>
      </c>
      <c r="K21" s="87"/>
      <c r="L21" s="87"/>
      <c r="M21" s="87"/>
      <c r="N21" s="87"/>
      <c r="O21" s="87"/>
    </row>
    <row r="22" spans="1:15" x14ac:dyDescent="0.2">
      <c r="A22" s="24" t="s">
        <v>91</v>
      </c>
      <c r="B22" s="33" t="s">
        <v>152</v>
      </c>
      <c r="C22" s="91">
        <v>1000000</v>
      </c>
      <c r="D22" s="91">
        <v>500000</v>
      </c>
      <c r="E22" s="91">
        <v>250000</v>
      </c>
      <c r="G22" s="92">
        <v>1</v>
      </c>
      <c r="H22" s="33" t="s">
        <v>183</v>
      </c>
      <c r="J22" s="90" t="s">
        <v>227</v>
      </c>
      <c r="K22" s="87"/>
      <c r="L22" s="87"/>
      <c r="M22" s="87"/>
      <c r="N22" s="87"/>
      <c r="O22" s="87"/>
    </row>
    <row r="23" spans="1:15" x14ac:dyDescent="0.2">
      <c r="A23" s="24" t="s">
        <v>92</v>
      </c>
      <c r="B23" s="33" t="s">
        <v>154</v>
      </c>
      <c r="C23" s="91">
        <v>800000</v>
      </c>
      <c r="D23" s="91">
        <v>350000</v>
      </c>
      <c r="E23" s="91">
        <v>150000</v>
      </c>
      <c r="G23" s="92">
        <v>2</v>
      </c>
      <c r="H23" s="33" t="s">
        <v>153</v>
      </c>
      <c r="J23" s="90" t="s">
        <v>228</v>
      </c>
      <c r="K23" s="87"/>
      <c r="L23" s="87"/>
      <c r="M23" s="87"/>
      <c r="N23" s="87"/>
      <c r="O23" s="87"/>
    </row>
    <row r="24" spans="1:15" x14ac:dyDescent="0.2">
      <c r="A24" s="24" t="s">
        <v>75</v>
      </c>
      <c r="B24" s="33" t="s">
        <v>156</v>
      </c>
      <c r="C24" s="91">
        <v>750000</v>
      </c>
      <c r="D24" s="91">
        <v>250000</v>
      </c>
      <c r="E24" s="91">
        <v>0</v>
      </c>
      <c r="G24" s="92">
        <v>3</v>
      </c>
      <c r="H24" s="33" t="s">
        <v>155</v>
      </c>
      <c r="J24" s="90" t="s">
        <v>229</v>
      </c>
      <c r="K24" s="87"/>
      <c r="L24" s="87"/>
      <c r="M24" s="87"/>
      <c r="N24" s="87"/>
      <c r="O24" s="87"/>
    </row>
    <row r="25" spans="1:15" x14ac:dyDescent="0.2">
      <c r="A25" s="24" t="s">
        <v>93</v>
      </c>
      <c r="B25" s="33" t="s">
        <v>158</v>
      </c>
      <c r="C25" s="91">
        <v>700000</v>
      </c>
      <c r="D25" s="91">
        <v>0</v>
      </c>
      <c r="E25" s="91">
        <v>0</v>
      </c>
      <c r="G25" s="92">
        <v>4</v>
      </c>
      <c r="H25" s="33" t="s">
        <v>157</v>
      </c>
    </row>
  </sheetData>
  <hyperlinks>
    <hyperlink ref="I1" location="menu!A1" display="menu"/>
  </hyperlinks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80" zoomScaleNormal="80" workbookViewId="0">
      <selection activeCell="H6" sqref="H6"/>
    </sheetView>
  </sheetViews>
  <sheetFormatPr defaultRowHeight="12.75" x14ac:dyDescent="0.2"/>
  <cols>
    <col min="1" max="1" width="11.28515625" customWidth="1"/>
    <col min="2" max="2" width="11.5703125" customWidth="1"/>
    <col min="3" max="3" width="17.85546875" customWidth="1"/>
    <col min="4" max="4" width="25.5703125" customWidth="1"/>
    <col min="5" max="5" width="57.42578125" customWidth="1"/>
    <col min="8" max="8" width="18.85546875" customWidth="1"/>
    <col min="9" max="9" width="14.28515625" customWidth="1"/>
  </cols>
  <sheetData>
    <row r="1" spans="1:9" ht="15.75" x14ac:dyDescent="0.25">
      <c r="A1" s="125" t="s">
        <v>271</v>
      </c>
      <c r="B1" s="126"/>
      <c r="C1" s="126"/>
      <c r="D1" s="122" t="s">
        <v>105</v>
      </c>
      <c r="E1" s="126" t="s">
        <v>278</v>
      </c>
      <c r="F1" s="93"/>
    </row>
    <row r="2" spans="1:9" ht="15" x14ac:dyDescent="0.2">
      <c r="A2" s="126" t="s">
        <v>272</v>
      </c>
      <c r="B2" s="126"/>
      <c r="C2" s="126"/>
      <c r="D2" s="126"/>
      <c r="E2" s="126" t="s">
        <v>279</v>
      </c>
      <c r="F2" s="93"/>
    </row>
    <row r="3" spans="1:9" ht="15" x14ac:dyDescent="0.2">
      <c r="A3" s="126" t="s">
        <v>273</v>
      </c>
      <c r="B3" s="126"/>
      <c r="C3" s="126"/>
      <c r="D3" s="126"/>
      <c r="E3" s="126"/>
      <c r="F3" s="93"/>
    </row>
    <row r="4" spans="1:9" ht="15" x14ac:dyDescent="0.2">
      <c r="A4" s="126" t="s">
        <v>274</v>
      </c>
      <c r="B4" s="126"/>
      <c r="C4" s="126"/>
      <c r="D4" s="126"/>
      <c r="E4" s="126"/>
      <c r="F4" s="93"/>
      <c r="H4">
        <v>874564</v>
      </c>
      <c r="I4">
        <f>100+300</f>
        <v>400</v>
      </c>
    </row>
    <row r="5" spans="1:9" ht="15" x14ac:dyDescent="0.2">
      <c r="A5" s="126" t="s">
        <v>280</v>
      </c>
      <c r="B5" s="126"/>
      <c r="C5" s="126"/>
      <c r="D5" s="126"/>
      <c r="E5" s="126"/>
      <c r="F5" s="93"/>
      <c r="H5">
        <v>68468468</v>
      </c>
      <c r="I5">
        <f>H4+H5</f>
        <v>69343032</v>
      </c>
    </row>
    <row r="6" spans="1:9" ht="15" x14ac:dyDescent="0.2">
      <c r="A6" s="126"/>
      <c r="B6" s="126"/>
      <c r="C6" s="126"/>
      <c r="D6" s="126"/>
      <c r="E6" s="126"/>
      <c r="F6" s="93"/>
    </row>
    <row r="7" spans="1:9" ht="15.75" x14ac:dyDescent="0.25">
      <c r="A7" s="125" t="s">
        <v>275</v>
      </c>
      <c r="B7" s="126"/>
      <c r="C7" s="126"/>
      <c r="D7" s="126"/>
      <c r="E7" s="126"/>
      <c r="F7" s="93"/>
    </row>
    <row r="8" spans="1:9" ht="15" x14ac:dyDescent="0.2">
      <c r="A8" s="126" t="s">
        <v>262</v>
      </c>
      <c r="B8" s="127" t="s">
        <v>264</v>
      </c>
      <c r="C8" s="126"/>
      <c r="D8" s="126"/>
      <c r="E8" s="126"/>
      <c r="F8" s="93"/>
    </row>
    <row r="9" spans="1:9" ht="15" x14ac:dyDescent="0.2">
      <c r="A9" s="126"/>
      <c r="B9" s="126" t="s">
        <v>266</v>
      </c>
      <c r="C9" s="126" t="s">
        <v>267</v>
      </c>
      <c r="D9" s="126"/>
      <c r="E9" s="126"/>
      <c r="F9" s="93"/>
    </row>
    <row r="10" spans="1:9" ht="15" x14ac:dyDescent="0.2">
      <c r="A10" s="126"/>
      <c r="B10" s="126"/>
      <c r="C10" s="126" t="s">
        <v>268</v>
      </c>
      <c r="D10" s="126"/>
      <c r="E10" s="126"/>
      <c r="F10" s="93"/>
    </row>
    <row r="11" spans="1:9" ht="15" x14ac:dyDescent="0.2">
      <c r="A11" s="126"/>
      <c r="B11" s="126"/>
      <c r="C11" s="126" t="s">
        <v>269</v>
      </c>
      <c r="D11" s="126"/>
      <c r="E11" s="126"/>
      <c r="F11" s="93"/>
    </row>
    <row r="12" spans="1:9" ht="15" x14ac:dyDescent="0.2">
      <c r="A12" s="126"/>
      <c r="B12" s="126"/>
      <c r="C12" s="126" t="s">
        <v>270</v>
      </c>
      <c r="D12" s="126"/>
      <c r="E12" s="126"/>
      <c r="F12" s="93"/>
    </row>
    <row r="13" spans="1:9" ht="15" x14ac:dyDescent="0.2">
      <c r="A13" s="126"/>
      <c r="B13" s="126"/>
      <c r="C13" s="126"/>
      <c r="D13" s="126"/>
      <c r="E13" s="126"/>
      <c r="F13" s="93"/>
    </row>
    <row r="14" spans="1:9" ht="15" x14ac:dyDescent="0.2">
      <c r="A14" s="126" t="s">
        <v>263</v>
      </c>
      <c r="B14" s="127" t="s">
        <v>265</v>
      </c>
      <c r="C14" s="126">
        <v>12</v>
      </c>
      <c r="D14" s="126"/>
      <c r="E14" s="126"/>
      <c r="F14" s="93"/>
    </row>
    <row r="15" spans="1:9" ht="15" x14ac:dyDescent="0.2">
      <c r="A15" s="126"/>
      <c r="B15" s="126"/>
      <c r="C15" s="126">
        <v>124</v>
      </c>
      <c r="D15" s="126"/>
      <c r="E15" s="126"/>
      <c r="F15" s="93"/>
    </row>
    <row r="16" spans="1:9" ht="15" x14ac:dyDescent="0.2">
      <c r="A16" s="126"/>
      <c r="B16" s="126"/>
      <c r="C16" s="126">
        <v>436547901</v>
      </c>
      <c r="D16" s="126"/>
      <c r="E16" s="126"/>
      <c r="F16" s="93"/>
    </row>
    <row r="17" spans="1:6" ht="33" customHeight="1" x14ac:dyDescent="0.2">
      <c r="A17" s="126"/>
      <c r="B17" s="126"/>
      <c r="C17" s="126"/>
      <c r="D17" s="126"/>
      <c r="E17" s="128" t="s">
        <v>301</v>
      </c>
      <c r="F17" s="93"/>
    </row>
    <row r="18" spans="1:6" ht="38.25" customHeight="1" x14ac:dyDescent="0.2">
      <c r="A18" s="151" t="s">
        <v>277</v>
      </c>
      <c r="B18" s="151"/>
      <c r="C18" s="127" t="s">
        <v>276</v>
      </c>
      <c r="D18" s="126"/>
      <c r="E18" s="126"/>
      <c r="F18" s="93"/>
    </row>
    <row r="19" spans="1:6" ht="15" x14ac:dyDescent="0.2">
      <c r="A19" s="126"/>
      <c r="B19" s="126"/>
      <c r="C19" s="126"/>
      <c r="D19" s="126"/>
      <c r="E19" s="126"/>
      <c r="F19" s="93"/>
    </row>
    <row r="20" spans="1:6" ht="15" x14ac:dyDescent="0.2">
      <c r="A20" s="126"/>
      <c r="B20" s="126"/>
      <c r="C20" s="126"/>
      <c r="D20" s="126"/>
      <c r="E20" s="126"/>
      <c r="F20" s="93"/>
    </row>
    <row r="21" spans="1:6" ht="15" x14ac:dyDescent="0.2">
      <c r="A21" s="126"/>
      <c r="B21" s="126"/>
      <c r="C21" s="126"/>
      <c r="D21" s="126"/>
      <c r="E21" s="126"/>
      <c r="F21" s="93"/>
    </row>
    <row r="22" spans="1:6" ht="15" x14ac:dyDescent="0.2">
      <c r="A22" s="126"/>
      <c r="B22" s="126"/>
      <c r="C22" s="126"/>
      <c r="D22" s="126"/>
      <c r="E22" s="126"/>
      <c r="F22" s="93"/>
    </row>
    <row r="23" spans="1:6" ht="15" x14ac:dyDescent="0.2">
      <c r="A23" s="126"/>
      <c r="B23" s="126"/>
      <c r="C23" s="126"/>
      <c r="D23" s="126"/>
      <c r="E23" s="126"/>
      <c r="F23" s="93"/>
    </row>
    <row r="24" spans="1:6" ht="15" x14ac:dyDescent="0.2">
      <c r="A24" s="126"/>
      <c r="B24" s="126"/>
      <c r="C24" s="126"/>
      <c r="D24" s="126"/>
      <c r="E24" s="126"/>
      <c r="F24" s="93"/>
    </row>
    <row r="25" spans="1:6" ht="15" x14ac:dyDescent="0.2">
      <c r="A25" s="126"/>
      <c r="B25" s="126"/>
      <c r="C25" s="126"/>
      <c r="D25" s="126"/>
      <c r="E25" s="126"/>
      <c r="F25" s="93"/>
    </row>
    <row r="26" spans="1:6" ht="15.75" x14ac:dyDescent="0.25">
      <c r="A26" s="20"/>
      <c r="B26" s="20"/>
      <c r="C26" s="20"/>
      <c r="D26" s="20"/>
      <c r="E26" s="69" t="s">
        <v>281</v>
      </c>
    </row>
    <row r="27" spans="1:6" ht="15.75" x14ac:dyDescent="0.25">
      <c r="A27" s="20"/>
      <c r="B27" s="20"/>
      <c r="C27" s="20"/>
      <c r="D27" s="20"/>
      <c r="E27" s="69" t="s">
        <v>281</v>
      </c>
    </row>
  </sheetData>
  <mergeCells count="1">
    <mergeCell ref="A18:B18"/>
  </mergeCells>
  <hyperlinks>
    <hyperlink ref="D1" location="menu!A1" display="menu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opLeftCell="A16" zoomScale="90" zoomScaleNormal="90" workbookViewId="0">
      <selection activeCell="L14" sqref="L14"/>
    </sheetView>
  </sheetViews>
  <sheetFormatPr defaultRowHeight="12.75" x14ac:dyDescent="0.2"/>
  <cols>
    <col min="12" max="12" width="30.28515625" bestFit="1" customWidth="1"/>
  </cols>
  <sheetData>
    <row r="1" spans="1:12" x14ac:dyDescent="0.2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12" ht="25.5" x14ac:dyDescent="0.35">
      <c r="A2" s="124" t="s">
        <v>291</v>
      </c>
      <c r="B2" s="97"/>
      <c r="C2" s="97"/>
      <c r="D2" s="97"/>
      <c r="E2" s="97"/>
      <c r="F2" s="97"/>
      <c r="G2" s="97"/>
      <c r="H2" s="97"/>
      <c r="I2" s="106" t="s">
        <v>105</v>
      </c>
      <c r="J2" s="97"/>
    </row>
    <row r="3" spans="1:12" ht="23.25" x14ac:dyDescent="0.35">
      <c r="A3" s="97"/>
      <c r="B3" s="123" t="s">
        <v>292</v>
      </c>
      <c r="C3" s="123" t="s">
        <v>294</v>
      </c>
      <c r="D3" s="97"/>
      <c r="E3" s="97"/>
      <c r="F3" s="97"/>
      <c r="G3" s="97"/>
      <c r="H3" s="97"/>
      <c r="I3" s="97"/>
      <c r="J3" s="97"/>
    </row>
    <row r="4" spans="1:12" ht="25.5" x14ac:dyDescent="0.35">
      <c r="A4" s="97"/>
      <c r="B4" s="123" t="s">
        <v>293</v>
      </c>
      <c r="C4" s="123" t="s">
        <v>295</v>
      </c>
      <c r="D4" s="97"/>
      <c r="E4" s="97"/>
      <c r="F4" s="97"/>
      <c r="G4" s="97"/>
      <c r="H4" s="97"/>
      <c r="I4" s="97"/>
      <c r="J4" s="97"/>
      <c r="L4" s="129" t="s">
        <v>325</v>
      </c>
    </row>
    <row r="5" spans="1:12" ht="23.25" x14ac:dyDescent="0.35">
      <c r="A5" s="97"/>
      <c r="B5" s="123" t="s">
        <v>86</v>
      </c>
      <c r="C5" s="123" t="s">
        <v>296</v>
      </c>
      <c r="D5" s="97"/>
      <c r="E5" s="97"/>
      <c r="F5" s="97"/>
      <c r="G5" s="97"/>
      <c r="H5" s="97"/>
      <c r="I5" s="97"/>
      <c r="J5" s="97"/>
      <c r="L5" t="str">
        <f>LEFT(L4,3)</f>
        <v>d11</v>
      </c>
    </row>
    <row r="6" spans="1:12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L6" t="str">
        <f>MID(L4,5,4)</f>
        <v>2012</v>
      </c>
    </row>
    <row r="7" spans="1:12" x14ac:dyDescent="0.2">
      <c r="A7" s="97"/>
      <c r="B7" s="97"/>
      <c r="C7" s="97"/>
      <c r="D7" s="97"/>
      <c r="E7" s="97"/>
      <c r="F7" s="97"/>
      <c r="G7" s="97"/>
      <c r="H7" s="97"/>
      <c r="I7" s="97"/>
      <c r="J7" s="97"/>
      <c r="L7" t="str">
        <f>RIGHT(L4,5)</f>
        <v>01007</v>
      </c>
    </row>
    <row r="8" spans="1:12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2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0" spans="1:12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</row>
    <row r="11" spans="1:12" ht="15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61" t="s">
        <v>297</v>
      </c>
    </row>
    <row r="12" spans="1:12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</row>
    <row r="13" spans="1:12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2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2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2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2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0" spans="1:10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</row>
    <row r="21" spans="1:10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</row>
    <row r="22" spans="1:10" x14ac:dyDescent="0.2">
      <c r="A22" s="97"/>
      <c r="B22" s="97"/>
      <c r="C22" s="97"/>
      <c r="D22" s="97"/>
      <c r="E22" s="97"/>
      <c r="F22" s="97"/>
      <c r="G22" s="97"/>
      <c r="H22" s="97"/>
      <c r="I22" s="97"/>
      <c r="J22" s="97"/>
    </row>
    <row r="23" spans="1:10" x14ac:dyDescent="0.2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</row>
    <row r="30" spans="1:10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</row>
    <row r="31" spans="1:10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</row>
    <row r="32" spans="1:10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</row>
    <row r="33" spans="1:10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</row>
    <row r="34" spans="1:10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</row>
    <row r="35" spans="1:10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</row>
    <row r="36" spans="1:10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</row>
    <row r="37" spans="1:10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</row>
  </sheetData>
  <hyperlinks>
    <hyperlink ref="I2" location="menu!A1" display="menu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menu</vt:lpstr>
      <vt:lpstr>lat1</vt:lpstr>
      <vt:lpstr>lat2</vt:lpstr>
      <vt:lpstr>lat3</vt:lpstr>
      <vt:lpstr>lat4</vt:lpstr>
      <vt:lpstr>lat5</vt:lpstr>
      <vt:lpstr>lat6</vt:lpstr>
      <vt:lpstr>operasi bilangan</vt:lpstr>
      <vt:lpstr>text</vt:lpstr>
      <vt:lpstr>if</vt:lpstr>
      <vt:lpstr>if lanjut</vt:lpstr>
      <vt:lpstr>lookup</vt:lpstr>
    </vt:vector>
  </TitlesOfParts>
  <Company>UPT UDINUS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E</cp:lastModifiedBy>
  <cp:lastPrinted>2012-07-10T06:23:41Z</cp:lastPrinted>
  <dcterms:created xsi:type="dcterms:W3CDTF">2008-09-24T01:22:37Z</dcterms:created>
  <dcterms:modified xsi:type="dcterms:W3CDTF">2016-10-05T09:32:15Z</dcterms:modified>
</cp:coreProperties>
</file>