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9510" windowHeight="52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Sheet1!$C$2:$G$48</definedName>
  </definedNames>
  <calcPr calcId="124519"/>
</workbook>
</file>

<file path=xl/calcChain.xml><?xml version="1.0" encoding="utf-8"?>
<calcChain xmlns="http://schemas.openxmlformats.org/spreadsheetml/2006/main">
  <c r="D34" i="1"/>
  <c r="F34" s="1"/>
  <c r="D33"/>
  <c r="F33" s="1"/>
  <c r="D32"/>
  <c r="F32" s="1"/>
  <c r="D31"/>
  <c r="F31" s="1"/>
  <c r="F27"/>
  <c r="F26"/>
  <c r="F25"/>
  <c r="F24"/>
  <c r="G19"/>
  <c r="E42" s="1"/>
  <c r="G11"/>
  <c r="D46" s="1"/>
  <c r="H20" l="1"/>
  <c r="I21" s="1"/>
  <c r="G28"/>
  <c r="G35"/>
  <c r="C37" l="1"/>
  <c r="E41" l="1"/>
  <c r="E43" s="1"/>
  <c r="D47" s="1"/>
  <c r="D48" s="1"/>
</calcChain>
</file>

<file path=xl/sharedStrings.xml><?xml version="1.0" encoding="utf-8"?>
<sst xmlns="http://schemas.openxmlformats.org/spreadsheetml/2006/main" count="36" uniqueCount="32">
  <si>
    <t>Sewa tempat</t>
  </si>
  <si>
    <t>Kompor gas</t>
  </si>
  <si>
    <t>Tabung gas</t>
  </si>
  <si>
    <t>Transportasi</t>
  </si>
  <si>
    <t>Lain-lain</t>
  </si>
  <si>
    <t>Rujak Karamel</t>
  </si>
  <si>
    <t>Minuman</t>
  </si>
  <si>
    <t>Modal Awal</t>
  </si>
  <si>
    <t>Laba Bersih per bulan</t>
  </si>
  <si>
    <t>Biaya tetap per bulan</t>
  </si>
  <si>
    <t>Biaya Tetap</t>
  </si>
  <si>
    <t>Gross Profit (Total Omzet harian - HPP)</t>
  </si>
  <si>
    <t>Gross Profit</t>
  </si>
  <si>
    <t>Laba Bersih per bulan (25 hari)</t>
  </si>
  <si>
    <t>Kwetiauw ikan laut</t>
  </si>
  <si>
    <t>Peralatan</t>
  </si>
  <si>
    <t>Kertas makan</t>
  </si>
  <si>
    <t>Cup minum</t>
  </si>
  <si>
    <t>harga satuan</t>
  </si>
  <si>
    <t>porsi</t>
  </si>
  <si>
    <t>Harga Pokok Produksi (asumsi HPP 25% dari harga jual)</t>
  </si>
  <si>
    <t>nama produk</t>
  </si>
  <si>
    <t>harga total</t>
  </si>
  <si>
    <t>Modal Awal-peralatan</t>
  </si>
  <si>
    <t>Banner MMT</t>
  </si>
  <si>
    <t>Kwetiauw sapi</t>
  </si>
  <si>
    <t>Mesin Penggiling</t>
  </si>
  <si>
    <t>Omzet Penjualan Per hari (asumsi)</t>
  </si>
  <si>
    <t>Bahan Baku (harus dirinci)</t>
  </si>
  <si>
    <t>CONTOH MENGHITUNG PAYBACK PERIODE</t>
  </si>
  <si>
    <t>PEP (Modal awal / laba bersih per bulan)</t>
  </si>
  <si>
    <t>PEP</t>
  </si>
</sst>
</file>

<file path=xl/styles.xml><?xml version="1.0" encoding="utf-8"?>
<styleSheet xmlns="http://schemas.openxmlformats.org/spreadsheetml/2006/main">
  <numFmts count="4">
    <numFmt numFmtId="42" formatCode="_(&quot;Rp&quot;* #,##0_);_(&quot;Rp&quot;* \(#,##0\);_(&quot;Rp&quot;* &quot;-&quot;_);_(@_)"/>
    <numFmt numFmtId="164" formatCode="#.#\ &quot;bulan&quot;"/>
    <numFmt numFmtId="165" formatCode="#\ &quot;porsi&quot;"/>
    <numFmt numFmtId="166" formatCode="#\ &quot;gelas&quot;"/>
  </numFmts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2" fontId="0" fillId="0" borderId="0" xfId="0" applyNumberFormat="1"/>
    <xf numFmtId="0" fontId="2" fillId="0" borderId="0" xfId="0" applyFont="1"/>
    <xf numFmtId="0" fontId="0" fillId="0" borderId="0" xfId="0" quotePrefix="1"/>
    <xf numFmtId="164" fontId="0" fillId="0" borderId="0" xfId="0" applyNumberFormat="1"/>
    <xf numFmtId="42" fontId="3" fillId="0" borderId="0" xfId="0" applyNumberFormat="1" applyFont="1"/>
    <xf numFmtId="42" fontId="0" fillId="0" borderId="1" xfId="0" applyNumberFormat="1" applyBorder="1"/>
    <xf numFmtId="37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42" fontId="1" fillId="0" borderId="0" xfId="0" applyNumberFormat="1" applyFont="1"/>
    <xf numFmtId="164" fontId="1" fillId="0" borderId="0" xfId="0" applyNumberFormat="1" applyFont="1"/>
    <xf numFmtId="42" fontId="0" fillId="0" borderId="0" xfId="0" applyNumberFormat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I50"/>
  <sheetViews>
    <sheetView tabSelected="1" zoomScale="110" zoomScaleNormal="110" workbookViewId="0">
      <selection activeCell="H4" sqref="H4"/>
    </sheetView>
  </sheetViews>
  <sheetFormatPr defaultRowHeight="15"/>
  <cols>
    <col min="3" max="3" width="25.42578125" customWidth="1"/>
    <col min="4" max="4" width="22.7109375" customWidth="1"/>
    <col min="5" max="5" width="14.42578125" customWidth="1"/>
    <col min="6" max="7" width="15.140625" style="2" customWidth="1"/>
    <col min="8" max="8" width="14.28515625" customWidth="1"/>
    <col min="9" max="9" width="13.7109375" bestFit="1" customWidth="1"/>
  </cols>
  <sheetData>
    <row r="2" spans="3:8">
      <c r="C2" s="1" t="s">
        <v>29</v>
      </c>
    </row>
    <row r="4" spans="3:8">
      <c r="C4" s="1" t="s">
        <v>7</v>
      </c>
      <c r="H4" s="13">
        <v>10000000</v>
      </c>
    </row>
    <row r="6" spans="3:8">
      <c r="C6" s="1" t="s">
        <v>15</v>
      </c>
    </row>
    <row r="7" spans="3:8">
      <c r="C7" t="s">
        <v>1</v>
      </c>
      <c r="F7" s="2">
        <v>300000</v>
      </c>
    </row>
    <row r="8" spans="3:8">
      <c r="C8" s="3" t="s">
        <v>2</v>
      </c>
      <c r="F8" s="2">
        <v>200000</v>
      </c>
    </row>
    <row r="9" spans="3:8">
      <c r="C9" s="3" t="s">
        <v>26</v>
      </c>
      <c r="F9" s="2">
        <v>500000</v>
      </c>
    </row>
    <row r="10" spans="3:8">
      <c r="C10" s="3" t="s">
        <v>24</v>
      </c>
      <c r="F10" s="7">
        <v>150000</v>
      </c>
    </row>
    <row r="11" spans="3:8">
      <c r="G11" s="2">
        <f>SUM(F7:F10)</f>
        <v>1150000</v>
      </c>
    </row>
    <row r="12" spans="3:8">
      <c r="C12" s="1" t="s">
        <v>9</v>
      </c>
    </row>
    <row r="13" spans="3:8">
      <c r="C13" s="3" t="s">
        <v>28</v>
      </c>
      <c r="F13" s="2">
        <v>3660000</v>
      </c>
    </row>
    <row r="14" spans="3:8">
      <c r="C14" t="s">
        <v>3</v>
      </c>
      <c r="F14" s="2">
        <v>250000</v>
      </c>
    </row>
    <row r="15" spans="3:8">
      <c r="C15" s="3" t="s">
        <v>0</v>
      </c>
      <c r="F15" s="2">
        <v>500000</v>
      </c>
    </row>
    <row r="16" spans="3:8">
      <c r="C16" t="s">
        <v>17</v>
      </c>
      <c r="F16" s="2">
        <v>15000</v>
      </c>
    </row>
    <row r="17" spans="3:9">
      <c r="C17" t="s">
        <v>16</v>
      </c>
      <c r="F17" s="2">
        <v>15000</v>
      </c>
    </row>
    <row r="18" spans="3:9">
      <c r="C18" t="s">
        <v>4</v>
      </c>
      <c r="F18" s="7">
        <v>150000</v>
      </c>
    </row>
    <row r="19" spans="3:9">
      <c r="G19" s="7">
        <f>SUM(F13:F18)</f>
        <v>4590000</v>
      </c>
    </row>
    <row r="20" spans="3:9">
      <c r="G20" s="13"/>
      <c r="H20" s="7">
        <f>SUM(G11:G19)</f>
        <v>5740000</v>
      </c>
    </row>
    <row r="21" spans="3:9">
      <c r="I21" s="2">
        <f>H4-H20</f>
        <v>4260000</v>
      </c>
    </row>
    <row r="22" spans="3:9">
      <c r="C22" s="1" t="s">
        <v>27</v>
      </c>
    </row>
    <row r="23" spans="3:9">
      <c r="C23" s="10" t="s">
        <v>21</v>
      </c>
      <c r="D23" s="10" t="s">
        <v>18</v>
      </c>
      <c r="E23" s="10" t="s">
        <v>19</v>
      </c>
      <c r="F23" s="11" t="s">
        <v>22</v>
      </c>
    </row>
    <row r="24" spans="3:9">
      <c r="C24" t="s">
        <v>25</v>
      </c>
      <c r="D24" s="4">
        <v>5000</v>
      </c>
      <c r="E24" s="9">
        <v>20</v>
      </c>
      <c r="F24" s="2">
        <f>D24*E24</f>
        <v>100000</v>
      </c>
    </row>
    <row r="25" spans="3:9">
      <c r="C25" t="s">
        <v>14</v>
      </c>
      <c r="D25" s="4">
        <v>5000</v>
      </c>
      <c r="E25" s="9">
        <v>20</v>
      </c>
      <c r="F25" s="2">
        <f t="shared" ref="F25:F27" si="0">D25*E25</f>
        <v>100000</v>
      </c>
    </row>
    <row r="26" spans="3:9">
      <c r="C26" t="s">
        <v>5</v>
      </c>
      <c r="D26" s="4">
        <v>5000</v>
      </c>
      <c r="E26" s="9">
        <v>20</v>
      </c>
      <c r="F26" s="2">
        <f t="shared" si="0"/>
        <v>100000</v>
      </c>
    </row>
    <row r="27" spans="3:9">
      <c r="C27" t="s">
        <v>6</v>
      </c>
      <c r="D27" s="4">
        <v>2500</v>
      </c>
      <c r="E27" s="14">
        <v>20</v>
      </c>
      <c r="F27" s="7">
        <f t="shared" si="0"/>
        <v>50000</v>
      </c>
    </row>
    <row r="28" spans="3:9">
      <c r="C28" s="1"/>
      <c r="G28" s="2">
        <f>SUM(F24:F27)</f>
        <v>350000</v>
      </c>
    </row>
    <row r="30" spans="3:9">
      <c r="C30" s="1" t="s">
        <v>20</v>
      </c>
    </row>
    <row r="31" spans="3:9">
      <c r="C31" t="s">
        <v>25</v>
      </c>
      <c r="D31">
        <f>25%*D24</f>
        <v>1250</v>
      </c>
      <c r="E31" s="9">
        <v>20</v>
      </c>
      <c r="F31" s="2">
        <f>D31*E31</f>
        <v>25000</v>
      </c>
    </row>
    <row r="32" spans="3:9">
      <c r="C32" t="s">
        <v>14</v>
      </c>
      <c r="D32">
        <f t="shared" ref="D32:D34" si="1">25%*D25</f>
        <v>1250</v>
      </c>
      <c r="E32" s="9">
        <v>20</v>
      </c>
      <c r="F32" s="2">
        <f t="shared" ref="F32:F34" si="2">D32*E32</f>
        <v>25000</v>
      </c>
    </row>
    <row r="33" spans="3:7">
      <c r="C33" t="s">
        <v>5</v>
      </c>
      <c r="D33">
        <f t="shared" si="1"/>
        <v>1250</v>
      </c>
      <c r="E33" s="9">
        <v>20</v>
      </c>
      <c r="F33" s="2">
        <f t="shared" si="2"/>
        <v>25000</v>
      </c>
    </row>
    <row r="34" spans="3:7">
      <c r="C34" t="s">
        <v>6</v>
      </c>
      <c r="D34">
        <f t="shared" si="1"/>
        <v>625</v>
      </c>
      <c r="E34" s="14">
        <v>20</v>
      </c>
      <c r="F34" s="7">
        <f t="shared" si="2"/>
        <v>12500</v>
      </c>
    </row>
    <row r="35" spans="3:7">
      <c r="G35" s="2">
        <f>SUM(F31:F34)</f>
        <v>87500</v>
      </c>
    </row>
    <row r="36" spans="3:7">
      <c r="C36" s="1" t="s">
        <v>11</v>
      </c>
    </row>
    <row r="37" spans="3:7">
      <c r="C37" s="2">
        <f>G28-G35</f>
        <v>262500</v>
      </c>
    </row>
    <row r="40" spans="3:7">
      <c r="C40" s="1" t="s">
        <v>13</v>
      </c>
    </row>
    <row r="41" spans="3:7">
      <c r="C41" t="s">
        <v>12</v>
      </c>
      <c r="E41" s="2">
        <f>25*C37</f>
        <v>6562500</v>
      </c>
    </row>
    <row r="42" spans="3:7">
      <c r="C42" t="s">
        <v>10</v>
      </c>
      <c r="E42" s="7">
        <f>G19</f>
        <v>4590000</v>
      </c>
    </row>
    <row r="43" spans="3:7">
      <c r="C43" s="1"/>
      <c r="E43" s="2">
        <f>E41-E42</f>
        <v>1972500</v>
      </c>
      <c r="F43" s="6"/>
    </row>
    <row r="44" spans="3:7">
      <c r="D44" s="2"/>
      <c r="E44" s="2"/>
    </row>
    <row r="45" spans="3:7">
      <c r="C45" s="1" t="s">
        <v>30</v>
      </c>
      <c r="D45" s="2"/>
      <c r="E45" s="5"/>
    </row>
    <row r="46" spans="3:7">
      <c r="C46" t="s">
        <v>23</v>
      </c>
      <c r="D46" s="2">
        <f>H4-G11</f>
        <v>8850000</v>
      </c>
      <c r="E46" s="2"/>
    </row>
    <row r="47" spans="3:7">
      <c r="C47" s="3" t="s">
        <v>8</v>
      </c>
      <c r="D47" s="2">
        <f>E43</f>
        <v>1972500</v>
      </c>
    </row>
    <row r="48" spans="3:7">
      <c r="C48" t="s">
        <v>31</v>
      </c>
      <c r="D48" s="12">
        <f>D46/D47</f>
        <v>4.4866920152091252</v>
      </c>
    </row>
    <row r="50" spans="4:4">
      <c r="D50" s="8"/>
    </row>
  </sheetData>
  <pageMargins left="0.26" right="0.24" top="0.41" bottom="0.6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4" sqref="I1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FORSA MOBILE COMPUTING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Guruh</dc:creator>
  <cp:lastModifiedBy>Premium</cp:lastModifiedBy>
  <cp:lastPrinted>2010-09-02T02:13:09Z</cp:lastPrinted>
  <dcterms:created xsi:type="dcterms:W3CDTF">2010-05-14T03:37:55Z</dcterms:created>
  <dcterms:modified xsi:type="dcterms:W3CDTF">2011-12-22T08:23:03Z</dcterms:modified>
</cp:coreProperties>
</file>