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0455" windowHeight="61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4" i="1"/>
  <c r="M13"/>
  <c r="M12"/>
  <c r="N12" s="1"/>
  <c r="P12" s="1"/>
  <c r="Q12" s="1"/>
  <c r="M11"/>
  <c r="M10"/>
  <c r="N10" s="1"/>
  <c r="P10" s="1"/>
  <c r="Q10" s="1"/>
  <c r="M9"/>
  <c r="M8"/>
  <c r="N8" s="1"/>
  <c r="P8" s="1"/>
  <c r="P5"/>
  <c r="Q5" s="1"/>
  <c r="M7"/>
  <c r="M6"/>
  <c r="M5"/>
</calcChain>
</file>

<file path=xl/sharedStrings.xml><?xml version="1.0" encoding="utf-8"?>
<sst xmlns="http://schemas.openxmlformats.org/spreadsheetml/2006/main" count="262" uniqueCount="99">
  <si>
    <t>DAFTAR HUTANG PERUSAHAAN</t>
  </si>
  <si>
    <t>PT. ANGIN RIBUT SEMARANG</t>
  </si>
  <si>
    <t>No</t>
  </si>
  <si>
    <t>Nama Supplier</t>
  </si>
  <si>
    <t>Alamat</t>
  </si>
  <si>
    <t>Kota</t>
  </si>
  <si>
    <t>No Faktur</t>
  </si>
  <si>
    <t>Kd Barang</t>
  </si>
  <si>
    <t>Nama Barang</t>
  </si>
  <si>
    <t>Qty</t>
  </si>
  <si>
    <t>Harga</t>
  </si>
  <si>
    <t>Jumlah</t>
  </si>
  <si>
    <t>Sudah Dibayar</t>
  </si>
  <si>
    <t>Sisa Hutang</t>
  </si>
  <si>
    <t>PT. ABC</t>
  </si>
  <si>
    <t>Jl. Nakula</t>
  </si>
  <si>
    <t>Solo</t>
  </si>
  <si>
    <t>F11</t>
  </si>
  <si>
    <t>Brg01</t>
  </si>
  <si>
    <t>Brg02</t>
  </si>
  <si>
    <t>AAA</t>
  </si>
  <si>
    <t>BBB</t>
  </si>
  <si>
    <t>Total Hutang</t>
  </si>
  <si>
    <t>PT. JINGGA</t>
  </si>
  <si>
    <t>Kd Supplier</t>
  </si>
  <si>
    <t>SUP01</t>
  </si>
  <si>
    <t>SUP02</t>
  </si>
  <si>
    <t>SUP03</t>
  </si>
  <si>
    <t>PT. BIRU</t>
  </si>
  <si>
    <t>Jl. Bima</t>
  </si>
  <si>
    <t>Jakarta</t>
  </si>
  <si>
    <t>Jl. Arjuna</t>
  </si>
  <si>
    <t>Denpasar</t>
  </si>
  <si>
    <t>F12</t>
  </si>
  <si>
    <t>F13</t>
  </si>
  <si>
    <t>F14</t>
  </si>
  <si>
    <t>Brg09</t>
  </si>
  <si>
    <t>Brg12</t>
  </si>
  <si>
    <t>Brg15</t>
  </si>
  <si>
    <t>DDD</t>
  </si>
  <si>
    <t>EEE</t>
  </si>
  <si>
    <t>FFF</t>
  </si>
  <si>
    <t>GGG</t>
  </si>
  <si>
    <t>TOTAL</t>
  </si>
  <si>
    <t>Bentuk Normal Pertama</t>
  </si>
  <si>
    <t>Lengkapi Kolom2 Kosong</t>
  </si>
  <si>
    <t>Bentuk Normal Kedua</t>
  </si>
  <si>
    <t>SUPLLIER</t>
  </si>
  <si>
    <t>Kode Supplier</t>
  </si>
  <si>
    <t>BARANG</t>
  </si>
  <si>
    <t>PEMBELIAN</t>
  </si>
  <si>
    <t>No. Faktur</t>
  </si>
  <si>
    <t>HUTANG</t>
  </si>
  <si>
    <t>Sisa</t>
  </si>
  <si>
    <t>SUP04</t>
  </si>
  <si>
    <t>PT. MERAH</t>
  </si>
  <si>
    <t>Jl. Sadewa</t>
  </si>
  <si>
    <t>Lond0n</t>
  </si>
  <si>
    <t>Brg20</t>
  </si>
  <si>
    <t>F15</t>
  </si>
  <si>
    <t>BAYAR</t>
  </si>
  <si>
    <t>Tgl Bayar</t>
  </si>
  <si>
    <t>Jml Bayar</t>
  </si>
  <si>
    <t>Pembelian-1</t>
  </si>
  <si>
    <t>Pembelian-2</t>
  </si>
  <si>
    <t>Bentuk Normal Ke-3</t>
  </si>
  <si>
    <t>Dept</t>
  </si>
  <si>
    <t>Sabun</t>
  </si>
  <si>
    <t>odol</t>
  </si>
  <si>
    <t>Baju</t>
  </si>
  <si>
    <t>Kaos</t>
  </si>
  <si>
    <t>Kentang</t>
  </si>
  <si>
    <t>Wortel</t>
  </si>
  <si>
    <t>Toiletris</t>
  </si>
  <si>
    <t>Fashion</t>
  </si>
  <si>
    <t>Masak</t>
  </si>
  <si>
    <t>Nama</t>
  </si>
  <si>
    <t>01</t>
  </si>
  <si>
    <t>02</t>
  </si>
  <si>
    <t>03</t>
  </si>
  <si>
    <t>Buatlah Bahasa QUERY Untuk Menampilkan</t>
  </si>
  <si>
    <t>Semua Nama barang yang ada di tabel Barang dan Nama Departemennya</t>
  </si>
  <si>
    <t>Ex : hasil</t>
  </si>
  <si>
    <t>DEPT</t>
  </si>
  <si>
    <t>SELECT Barang.Nama_brg, Dept.nama from barang</t>
  </si>
  <si>
    <t>Tgl Pembelian</t>
  </si>
  <si>
    <t>12 Januari 2016</t>
  </si>
  <si>
    <t>5 Februari 2016</t>
  </si>
  <si>
    <t>25 Maret 2016</t>
  </si>
  <si>
    <t>Laporan JUMLAH HUTANG Per Supplier</t>
  </si>
  <si>
    <t>13 Januari 2016</t>
  </si>
  <si>
    <t>15 Maret 2016</t>
  </si>
  <si>
    <t>Laporan Pembayaran TIAP FAKTUR PEMBELIAN (Jumlah Hutang, sudah pernah dibayar berapa kali dan berapa nominalnya)</t>
  </si>
  <si>
    <t>Kode Barang</t>
  </si>
  <si>
    <t>Laporan TOTAL BARANG DIBELI Dalam Bulan JANUARI</t>
  </si>
  <si>
    <t>24 Januari 2016</t>
  </si>
  <si>
    <t>Laporan Pengeluaran Uang Untuk Membayar HUTANG dalam 1 Bulan</t>
  </si>
  <si>
    <t>Tgl</t>
  </si>
  <si>
    <t>Supplier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</si>
</sst>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" xfId="1" applyNumberFormat="1" applyFont="1" applyBorder="1"/>
    <xf numFmtId="164" fontId="2" fillId="0" borderId="0" xfId="1" applyNumberFormat="1" applyFont="1"/>
    <xf numFmtId="164" fontId="2" fillId="0" borderId="1" xfId="1" applyNumberFormat="1" applyFont="1" applyBorder="1"/>
    <xf numFmtId="164" fontId="3" fillId="0" borderId="0" xfId="1" applyNumberFormat="1" applyFont="1"/>
    <xf numFmtId="164" fontId="0" fillId="0" borderId="13" xfId="1" applyNumberFormat="1" applyFont="1" applyBorder="1"/>
    <xf numFmtId="164" fontId="0" fillId="2" borderId="13" xfId="1" applyNumberFormat="1" applyFont="1" applyFill="1" applyBorder="1"/>
    <xf numFmtId="164" fontId="2" fillId="0" borderId="13" xfId="1" applyNumberFormat="1" applyFont="1" applyBorder="1"/>
    <xf numFmtId="164" fontId="2" fillId="2" borderId="13" xfId="1" applyNumberFormat="1" applyFont="1" applyFill="1" applyBorder="1"/>
    <xf numFmtId="164" fontId="4" fillId="0" borderId="0" xfId="1" applyNumberFormat="1" applyFont="1"/>
    <xf numFmtId="164" fontId="0" fillId="0" borderId="0" xfId="1" applyNumberFormat="1" applyFont="1" applyFill="1" applyBorder="1"/>
    <xf numFmtId="164" fontId="0" fillId="0" borderId="13" xfId="1" applyNumberFormat="1" applyFont="1" applyFill="1" applyBorder="1"/>
    <xf numFmtId="0" fontId="0" fillId="0" borderId="13" xfId="0" applyBorder="1"/>
    <xf numFmtId="0" fontId="0" fillId="0" borderId="13" xfId="0" quotePrefix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5"/>
  <sheetViews>
    <sheetView showGridLines="0" tabSelected="1" zoomScale="80" zoomScaleNormal="80" workbookViewId="0">
      <selection activeCell="B1" sqref="B1"/>
    </sheetView>
  </sheetViews>
  <sheetFormatPr defaultRowHeight="15"/>
  <cols>
    <col min="1" max="1" width="0.85546875" style="1" customWidth="1"/>
    <col min="2" max="2" width="5.42578125" style="1" customWidth="1"/>
    <col min="3" max="3" width="13.42578125" style="1" customWidth="1"/>
    <col min="4" max="4" width="14.140625" style="1" bestFit="1" customWidth="1"/>
    <col min="5" max="5" width="17" style="1" bestFit="1" customWidth="1"/>
    <col min="6" max="6" width="11.5703125" style="1" customWidth="1"/>
    <col min="7" max="7" width="11.7109375" style="1" customWidth="1"/>
    <col min="8" max="8" width="18.7109375" style="1" bestFit="1" customWidth="1"/>
    <col min="9" max="9" width="11.140625" style="1" bestFit="1" customWidth="1"/>
    <col min="10" max="10" width="16.42578125" style="1" bestFit="1" customWidth="1"/>
    <col min="11" max="11" width="12.5703125" style="1" customWidth="1"/>
    <col min="12" max="12" width="9.5703125" style="1" customWidth="1"/>
    <col min="13" max="13" width="10.5703125" style="1" bestFit="1" customWidth="1"/>
    <col min="14" max="14" width="12.28515625" style="1" bestFit="1" customWidth="1"/>
    <col min="15" max="15" width="13.85546875" style="1" bestFit="1" customWidth="1"/>
    <col min="16" max="16" width="12.5703125" style="1" bestFit="1" customWidth="1"/>
    <col min="17" max="17" width="9.5703125" style="1" bestFit="1" customWidth="1"/>
    <col min="18" max="18" width="12.28515625" style="1" bestFit="1" customWidth="1"/>
    <col min="19" max="16384" width="9.140625" style="1"/>
  </cols>
  <sheetData>
    <row r="2" spans="2:17" ht="21">
      <c r="B2" s="17" t="s">
        <v>1</v>
      </c>
    </row>
    <row r="3" spans="2:17" ht="21.75" thickBot="1">
      <c r="B3" s="17" t="s">
        <v>0</v>
      </c>
    </row>
    <row r="4" spans="2:17" ht="15.75" thickBot="1">
      <c r="B4" s="16" t="s">
        <v>2</v>
      </c>
      <c r="C4" s="16" t="s">
        <v>24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85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22</v>
      </c>
      <c r="O4" s="16" t="s">
        <v>12</v>
      </c>
      <c r="P4" s="16" t="s">
        <v>13</v>
      </c>
      <c r="Q4" s="14" t="s">
        <v>43</v>
      </c>
    </row>
    <row r="5" spans="2:17" ht="15.75" thickBot="1">
      <c r="B5" s="2">
        <v>1</v>
      </c>
      <c r="C5" s="11" t="s">
        <v>25</v>
      </c>
      <c r="D5" s="3" t="s">
        <v>14</v>
      </c>
      <c r="E5" s="11" t="s">
        <v>15</v>
      </c>
      <c r="F5" s="3" t="s">
        <v>16</v>
      </c>
      <c r="G5" s="11" t="s">
        <v>17</v>
      </c>
      <c r="H5" s="11" t="s">
        <v>86</v>
      </c>
      <c r="I5" s="14" t="s">
        <v>18</v>
      </c>
      <c r="J5" s="3" t="s">
        <v>20</v>
      </c>
      <c r="K5" s="14">
        <v>10</v>
      </c>
      <c r="L5" s="14">
        <v>1000</v>
      </c>
      <c r="M5" s="14">
        <f>K5*L5</f>
        <v>10000</v>
      </c>
      <c r="N5" s="3">
        <v>27250</v>
      </c>
      <c r="O5" s="11">
        <v>20000</v>
      </c>
      <c r="P5" s="4">
        <f>N5-O5</f>
        <v>7250</v>
      </c>
      <c r="Q5" s="11">
        <f>P5+P8</f>
        <v>122250</v>
      </c>
    </row>
    <row r="6" spans="2:17" ht="15.75" thickBot="1">
      <c r="B6" s="5"/>
      <c r="C6" s="12"/>
      <c r="D6" s="6"/>
      <c r="E6" s="12"/>
      <c r="F6" s="6"/>
      <c r="G6" s="12"/>
      <c r="H6" s="12"/>
      <c r="I6" s="14" t="s">
        <v>19</v>
      </c>
      <c r="J6" s="6" t="s">
        <v>21</v>
      </c>
      <c r="K6" s="14">
        <v>5</v>
      </c>
      <c r="L6" s="14">
        <v>1500</v>
      </c>
      <c r="M6" s="14">
        <f t="shared" ref="M6:M14" si="0">K6*L6</f>
        <v>7500</v>
      </c>
      <c r="N6" s="6"/>
      <c r="O6" s="12"/>
      <c r="P6" s="7"/>
      <c r="Q6" s="12"/>
    </row>
    <row r="7" spans="2:17" ht="15.75" thickBot="1">
      <c r="B7" s="8"/>
      <c r="C7" s="13"/>
      <c r="D7" s="9"/>
      <c r="E7" s="13"/>
      <c r="F7" s="9"/>
      <c r="G7" s="13"/>
      <c r="H7" s="13"/>
      <c r="I7" s="14" t="s">
        <v>18</v>
      </c>
      <c r="J7" s="9" t="s">
        <v>20</v>
      </c>
      <c r="K7" s="14">
        <v>15</v>
      </c>
      <c r="L7" s="14">
        <v>1000</v>
      </c>
      <c r="M7" s="14">
        <f t="shared" si="0"/>
        <v>15000</v>
      </c>
      <c r="N7" s="9"/>
      <c r="O7" s="13"/>
      <c r="P7" s="10"/>
      <c r="Q7" s="12"/>
    </row>
    <row r="8" spans="2:17" ht="15.75" thickBot="1">
      <c r="B8" s="2">
        <v>2</v>
      </c>
      <c r="C8" s="11" t="s">
        <v>25</v>
      </c>
      <c r="D8" s="3" t="s">
        <v>14</v>
      </c>
      <c r="E8" s="11" t="s">
        <v>15</v>
      </c>
      <c r="F8" s="3" t="s">
        <v>16</v>
      </c>
      <c r="G8" s="11" t="s">
        <v>33</v>
      </c>
      <c r="H8" s="11" t="s">
        <v>95</v>
      </c>
      <c r="I8" s="14" t="s">
        <v>36</v>
      </c>
      <c r="J8" s="3" t="s">
        <v>39</v>
      </c>
      <c r="K8" s="14">
        <v>12</v>
      </c>
      <c r="L8" s="14">
        <v>5000</v>
      </c>
      <c r="M8" s="14">
        <f t="shared" si="0"/>
        <v>60000</v>
      </c>
      <c r="N8" s="3">
        <f>SUM(M8:M9)</f>
        <v>315000</v>
      </c>
      <c r="O8" s="11">
        <v>200000</v>
      </c>
      <c r="P8" s="4">
        <f>N8-O8</f>
        <v>115000</v>
      </c>
      <c r="Q8" s="12"/>
    </row>
    <row r="9" spans="2:17" ht="15.75" thickBot="1">
      <c r="B9" s="8"/>
      <c r="C9" s="13"/>
      <c r="D9" s="9"/>
      <c r="E9" s="13"/>
      <c r="F9" s="9"/>
      <c r="G9" s="13"/>
      <c r="H9" s="13"/>
      <c r="I9" s="14" t="s">
        <v>37</v>
      </c>
      <c r="J9" s="9" t="s">
        <v>40</v>
      </c>
      <c r="K9" s="14">
        <v>34</v>
      </c>
      <c r="L9" s="14">
        <v>7500</v>
      </c>
      <c r="M9" s="14">
        <f t="shared" si="0"/>
        <v>255000</v>
      </c>
      <c r="N9" s="9"/>
      <c r="O9" s="13"/>
      <c r="P9" s="10"/>
      <c r="Q9" s="13"/>
    </row>
    <row r="10" spans="2:17" ht="15.75" thickBot="1">
      <c r="B10" s="2">
        <v>3</v>
      </c>
      <c r="C10" s="11" t="s">
        <v>26</v>
      </c>
      <c r="D10" s="3" t="s">
        <v>23</v>
      </c>
      <c r="E10" s="11" t="s">
        <v>29</v>
      </c>
      <c r="F10" s="3" t="s">
        <v>30</v>
      </c>
      <c r="G10" s="11" t="s">
        <v>34</v>
      </c>
      <c r="H10" s="11" t="s">
        <v>87</v>
      </c>
      <c r="I10" s="14" t="s">
        <v>18</v>
      </c>
      <c r="J10" s="3" t="s">
        <v>20</v>
      </c>
      <c r="K10" s="14">
        <v>54</v>
      </c>
      <c r="L10" s="14">
        <v>1000</v>
      </c>
      <c r="M10" s="14">
        <f t="shared" si="0"/>
        <v>54000</v>
      </c>
      <c r="N10" s="3">
        <f>SUM(M10:M11)</f>
        <v>438000</v>
      </c>
      <c r="O10" s="11">
        <v>300000</v>
      </c>
      <c r="P10" s="4">
        <f>N10-O10</f>
        <v>138000</v>
      </c>
      <c r="Q10" s="11">
        <f>P10</f>
        <v>138000</v>
      </c>
    </row>
    <row r="11" spans="2:17" ht="15.75" thickBot="1">
      <c r="B11" s="8"/>
      <c r="C11" s="13"/>
      <c r="D11" s="9"/>
      <c r="E11" s="13"/>
      <c r="F11" s="9"/>
      <c r="G11" s="13"/>
      <c r="H11" s="13"/>
      <c r="I11" s="14" t="s">
        <v>38</v>
      </c>
      <c r="J11" s="9" t="s">
        <v>41</v>
      </c>
      <c r="K11" s="14">
        <v>32</v>
      </c>
      <c r="L11" s="14">
        <v>12000</v>
      </c>
      <c r="M11" s="14">
        <f t="shared" si="0"/>
        <v>384000</v>
      </c>
      <c r="N11" s="9"/>
      <c r="O11" s="13"/>
      <c r="P11" s="10"/>
      <c r="Q11" s="13"/>
    </row>
    <row r="12" spans="2:17" ht="15.75" thickBot="1">
      <c r="B12" s="2">
        <v>4</v>
      </c>
      <c r="C12" s="11" t="s">
        <v>27</v>
      </c>
      <c r="D12" s="3" t="s">
        <v>28</v>
      </c>
      <c r="E12" s="11" t="s">
        <v>31</v>
      </c>
      <c r="F12" s="3" t="s">
        <v>32</v>
      </c>
      <c r="G12" s="11" t="s">
        <v>35</v>
      </c>
      <c r="H12" s="11" t="s">
        <v>88</v>
      </c>
      <c r="I12" s="14" t="s">
        <v>37</v>
      </c>
      <c r="J12" s="3" t="s">
        <v>40</v>
      </c>
      <c r="K12" s="14">
        <v>12</v>
      </c>
      <c r="L12" s="14">
        <v>7500</v>
      </c>
      <c r="M12" s="14">
        <f t="shared" si="0"/>
        <v>90000</v>
      </c>
      <c r="N12" s="3">
        <f>SUM(M12:M14)</f>
        <v>547500</v>
      </c>
      <c r="O12" s="11">
        <v>500000</v>
      </c>
      <c r="P12" s="4">
        <f>N12-O12</f>
        <v>47500</v>
      </c>
      <c r="Q12" s="11">
        <f>P12</f>
        <v>47500</v>
      </c>
    </row>
    <row r="13" spans="2:17" ht="15.75" thickBot="1">
      <c r="B13" s="5"/>
      <c r="C13" s="12"/>
      <c r="D13" s="6"/>
      <c r="E13" s="12"/>
      <c r="F13" s="6"/>
      <c r="G13" s="12"/>
      <c r="H13" s="12"/>
      <c r="I13" s="14" t="s">
        <v>36</v>
      </c>
      <c r="J13" s="6" t="s">
        <v>39</v>
      </c>
      <c r="K13" s="14">
        <v>78</v>
      </c>
      <c r="L13" s="14">
        <v>5000</v>
      </c>
      <c r="M13" s="14">
        <f t="shared" si="0"/>
        <v>390000</v>
      </c>
      <c r="N13" s="6"/>
      <c r="O13" s="12"/>
      <c r="P13" s="7"/>
      <c r="Q13" s="12"/>
    </row>
    <row r="14" spans="2:17" ht="15.75" thickBot="1">
      <c r="B14" s="8"/>
      <c r="C14" s="13"/>
      <c r="D14" s="9"/>
      <c r="E14" s="13"/>
      <c r="F14" s="9"/>
      <c r="G14" s="13"/>
      <c r="H14" s="13"/>
      <c r="I14" s="14" t="s">
        <v>19</v>
      </c>
      <c r="J14" s="14" t="s">
        <v>21</v>
      </c>
      <c r="K14" s="14">
        <v>45</v>
      </c>
      <c r="L14" s="14">
        <v>1500</v>
      </c>
      <c r="M14" s="14">
        <f t="shared" si="0"/>
        <v>67500</v>
      </c>
      <c r="N14" s="9"/>
      <c r="O14" s="13"/>
      <c r="P14" s="10"/>
      <c r="Q14" s="13"/>
    </row>
    <row r="17" spans="2:18">
      <c r="B17" s="1" t="s">
        <v>44</v>
      </c>
    </row>
    <row r="18" spans="2:18">
      <c r="C18" s="1" t="s">
        <v>45</v>
      </c>
    </row>
    <row r="20" spans="2:18">
      <c r="B20" s="1" t="s">
        <v>46</v>
      </c>
    </row>
    <row r="21" spans="2:18">
      <c r="C21" s="15" t="s">
        <v>47</v>
      </c>
      <c r="J21" s="15" t="s">
        <v>49</v>
      </c>
      <c r="N21" s="15" t="s">
        <v>50</v>
      </c>
    </row>
    <row r="22" spans="2:18">
      <c r="C22" s="18" t="s">
        <v>48</v>
      </c>
      <c r="D22" s="18" t="s">
        <v>3</v>
      </c>
      <c r="E22" s="18" t="s">
        <v>4</v>
      </c>
      <c r="F22" s="18" t="s">
        <v>5</v>
      </c>
      <c r="G22" s="19" t="s">
        <v>43</v>
      </c>
      <c r="J22" s="18" t="s">
        <v>7</v>
      </c>
      <c r="K22" s="18" t="s">
        <v>8</v>
      </c>
      <c r="L22" s="18" t="s">
        <v>10</v>
      </c>
      <c r="N22" s="20" t="s">
        <v>51</v>
      </c>
      <c r="O22" s="20" t="s">
        <v>24</v>
      </c>
      <c r="P22" s="20" t="s">
        <v>7</v>
      </c>
      <c r="Q22" s="20" t="s">
        <v>9</v>
      </c>
      <c r="R22" s="20" t="s">
        <v>10</v>
      </c>
    </row>
    <row r="23" spans="2:18">
      <c r="C23" s="18" t="s">
        <v>25</v>
      </c>
      <c r="D23" s="18" t="s">
        <v>14</v>
      </c>
      <c r="E23" s="18" t="s">
        <v>15</v>
      </c>
      <c r="F23" s="18" t="s">
        <v>16</v>
      </c>
      <c r="G23" s="19">
        <v>122250</v>
      </c>
      <c r="J23" s="18" t="s">
        <v>18</v>
      </c>
      <c r="K23" s="18" t="s">
        <v>20</v>
      </c>
      <c r="L23" s="18">
        <v>1000</v>
      </c>
      <c r="N23" s="18" t="s">
        <v>17</v>
      </c>
      <c r="O23" s="18" t="s">
        <v>25</v>
      </c>
      <c r="P23" s="18" t="s">
        <v>18</v>
      </c>
      <c r="Q23" s="18">
        <v>10</v>
      </c>
      <c r="R23" s="18">
        <v>1000</v>
      </c>
    </row>
    <row r="24" spans="2:18">
      <c r="C24" s="18" t="s">
        <v>26</v>
      </c>
      <c r="D24" s="18" t="s">
        <v>23</v>
      </c>
      <c r="E24" s="18" t="s">
        <v>29</v>
      </c>
      <c r="F24" s="18" t="s">
        <v>30</v>
      </c>
      <c r="G24" s="19">
        <v>138000</v>
      </c>
      <c r="J24" s="18" t="s">
        <v>19</v>
      </c>
      <c r="K24" s="18" t="s">
        <v>21</v>
      </c>
      <c r="L24" s="18">
        <v>1500</v>
      </c>
      <c r="N24" s="18" t="s">
        <v>17</v>
      </c>
      <c r="O24" s="18" t="s">
        <v>25</v>
      </c>
      <c r="P24" s="18" t="s">
        <v>19</v>
      </c>
      <c r="Q24" s="18">
        <v>5</v>
      </c>
      <c r="R24" s="18">
        <v>1500</v>
      </c>
    </row>
    <row r="25" spans="2:18">
      <c r="C25" s="18" t="s">
        <v>27</v>
      </c>
      <c r="D25" s="18" t="s">
        <v>28</v>
      </c>
      <c r="E25" s="18" t="s">
        <v>31</v>
      </c>
      <c r="F25" s="18" t="s">
        <v>32</v>
      </c>
      <c r="G25" s="19">
        <v>47500</v>
      </c>
      <c r="J25" s="18" t="s">
        <v>36</v>
      </c>
      <c r="K25" s="18" t="s">
        <v>39</v>
      </c>
      <c r="L25" s="18">
        <v>5000</v>
      </c>
      <c r="N25" s="18" t="s">
        <v>17</v>
      </c>
      <c r="O25" s="18" t="s">
        <v>25</v>
      </c>
      <c r="P25" s="18" t="s">
        <v>36</v>
      </c>
      <c r="Q25" s="18">
        <v>15</v>
      </c>
      <c r="R25" s="18">
        <v>5000</v>
      </c>
    </row>
    <row r="26" spans="2:18">
      <c r="C26" s="20" t="s">
        <v>54</v>
      </c>
      <c r="D26" s="20" t="s">
        <v>55</v>
      </c>
      <c r="E26" s="20" t="s">
        <v>56</v>
      </c>
      <c r="F26" s="20" t="s">
        <v>57</v>
      </c>
      <c r="G26" s="21">
        <v>0</v>
      </c>
      <c r="J26" s="18" t="s">
        <v>37</v>
      </c>
      <c r="K26" s="18" t="s">
        <v>40</v>
      </c>
      <c r="L26" s="18">
        <v>7500</v>
      </c>
      <c r="N26" s="18" t="s">
        <v>33</v>
      </c>
      <c r="O26" s="18" t="s">
        <v>25</v>
      </c>
      <c r="P26" s="18" t="s">
        <v>36</v>
      </c>
      <c r="Q26" s="18">
        <v>12</v>
      </c>
      <c r="R26" s="18">
        <v>5000</v>
      </c>
    </row>
    <row r="27" spans="2:18">
      <c r="J27" s="18" t="s">
        <v>38</v>
      </c>
      <c r="K27" s="18" t="s">
        <v>41</v>
      </c>
      <c r="L27" s="18">
        <v>12000</v>
      </c>
      <c r="N27" s="18" t="s">
        <v>33</v>
      </c>
      <c r="O27" s="18" t="s">
        <v>25</v>
      </c>
      <c r="P27" s="18" t="s">
        <v>37</v>
      </c>
      <c r="Q27" s="18">
        <v>34</v>
      </c>
      <c r="R27" s="18">
        <v>7500</v>
      </c>
    </row>
    <row r="28" spans="2:18">
      <c r="J28" s="20" t="s">
        <v>58</v>
      </c>
      <c r="K28" s="20" t="s">
        <v>42</v>
      </c>
      <c r="L28" s="20">
        <v>10000</v>
      </c>
      <c r="N28" s="18" t="s">
        <v>34</v>
      </c>
      <c r="O28" s="18" t="s">
        <v>26</v>
      </c>
      <c r="P28" s="18" t="s">
        <v>18</v>
      </c>
      <c r="Q28" s="18">
        <v>54</v>
      </c>
      <c r="R28" s="18">
        <v>1000</v>
      </c>
    </row>
    <row r="29" spans="2:18">
      <c r="N29" s="18" t="s">
        <v>34</v>
      </c>
      <c r="O29" s="18" t="s">
        <v>26</v>
      </c>
      <c r="P29" s="18" t="s">
        <v>38</v>
      </c>
      <c r="Q29" s="18">
        <v>32</v>
      </c>
      <c r="R29" s="18">
        <v>12000</v>
      </c>
    </row>
    <row r="30" spans="2:18">
      <c r="N30" s="18" t="s">
        <v>35</v>
      </c>
      <c r="O30" s="18" t="s">
        <v>27</v>
      </c>
      <c r="P30" s="18" t="s">
        <v>37</v>
      </c>
      <c r="Q30" s="18">
        <v>12</v>
      </c>
      <c r="R30" s="18">
        <v>7500</v>
      </c>
    </row>
    <row r="31" spans="2:18">
      <c r="N31" s="18" t="s">
        <v>35</v>
      </c>
      <c r="O31" s="18" t="s">
        <v>27</v>
      </c>
      <c r="P31" s="18" t="s">
        <v>36</v>
      </c>
      <c r="Q31" s="18">
        <v>78</v>
      </c>
      <c r="R31" s="18">
        <v>5000</v>
      </c>
    </row>
    <row r="32" spans="2:18">
      <c r="C32" s="15" t="s">
        <v>52</v>
      </c>
      <c r="I32" s="15" t="s">
        <v>60</v>
      </c>
      <c r="N32" s="18" t="s">
        <v>35</v>
      </c>
      <c r="O32" s="18" t="s">
        <v>27</v>
      </c>
      <c r="P32" s="18" t="s">
        <v>19</v>
      </c>
      <c r="Q32" s="18">
        <v>45</v>
      </c>
      <c r="R32" s="18">
        <v>1500</v>
      </c>
    </row>
    <row r="33" spans="3:20">
      <c r="C33" s="18" t="s">
        <v>6</v>
      </c>
      <c r="D33" s="18" t="s">
        <v>22</v>
      </c>
      <c r="E33" s="18" t="s">
        <v>12</v>
      </c>
      <c r="F33" s="18" t="s">
        <v>53</v>
      </c>
      <c r="I33" s="18" t="s">
        <v>6</v>
      </c>
      <c r="J33" s="18" t="s">
        <v>61</v>
      </c>
      <c r="K33" s="18" t="s">
        <v>62</v>
      </c>
      <c r="N33" s="20" t="s">
        <v>59</v>
      </c>
      <c r="O33" s="20" t="s">
        <v>26</v>
      </c>
      <c r="P33" s="20" t="s">
        <v>58</v>
      </c>
      <c r="Q33" s="20">
        <v>10</v>
      </c>
      <c r="R33" s="20">
        <v>10000</v>
      </c>
    </row>
    <row r="34" spans="3:20">
      <c r="C34" s="18" t="s">
        <v>17</v>
      </c>
      <c r="D34" s="18">
        <v>27250</v>
      </c>
      <c r="E34" s="18">
        <v>20000</v>
      </c>
      <c r="F34" s="18">
        <v>7250</v>
      </c>
      <c r="I34" s="18" t="s">
        <v>17</v>
      </c>
      <c r="J34" s="18" t="s">
        <v>90</v>
      </c>
      <c r="K34" s="18">
        <v>10000</v>
      </c>
    </row>
    <row r="35" spans="3:20">
      <c r="C35" s="18" t="s">
        <v>33</v>
      </c>
      <c r="D35" s="18">
        <v>315000</v>
      </c>
      <c r="E35" s="18">
        <v>200000</v>
      </c>
      <c r="F35" s="18">
        <v>115000</v>
      </c>
      <c r="I35" s="18" t="s">
        <v>17</v>
      </c>
      <c r="J35" s="18" t="s">
        <v>91</v>
      </c>
      <c r="K35" s="18">
        <v>10000</v>
      </c>
    </row>
    <row r="36" spans="3:20">
      <c r="C36" s="18" t="s">
        <v>34</v>
      </c>
      <c r="D36" s="18">
        <v>438000</v>
      </c>
      <c r="E36" s="18">
        <v>300000</v>
      </c>
      <c r="F36" s="18">
        <v>138000</v>
      </c>
      <c r="I36" s="18"/>
      <c r="J36" s="18"/>
      <c r="K36" s="18"/>
      <c r="N36" s="22" t="s">
        <v>65</v>
      </c>
    </row>
    <row r="37" spans="3:20">
      <c r="C37" s="18" t="s">
        <v>35</v>
      </c>
      <c r="D37" s="18">
        <v>547500</v>
      </c>
      <c r="E37" s="18">
        <v>500000</v>
      </c>
      <c r="F37" s="18">
        <v>47500</v>
      </c>
      <c r="I37" s="18"/>
      <c r="J37" s="18"/>
      <c r="K37" s="18"/>
    </row>
    <row r="38" spans="3:20">
      <c r="C38" s="1" t="s">
        <v>59</v>
      </c>
      <c r="D38" s="1">
        <v>100000</v>
      </c>
      <c r="I38" s="18"/>
      <c r="J38" s="18"/>
      <c r="K38" s="18"/>
      <c r="N38" s="1" t="s">
        <v>63</v>
      </c>
      <c r="Q38" s="1" t="s">
        <v>64</v>
      </c>
    </row>
    <row r="39" spans="3:20">
      <c r="I39" s="18"/>
      <c r="J39" s="18"/>
      <c r="K39" s="18"/>
      <c r="N39" s="18" t="s">
        <v>6</v>
      </c>
      <c r="O39" s="18" t="s">
        <v>24</v>
      </c>
      <c r="Q39" s="18" t="s">
        <v>6</v>
      </c>
      <c r="R39" s="18" t="s">
        <v>7</v>
      </c>
      <c r="S39" s="18" t="s">
        <v>9</v>
      </c>
      <c r="T39" s="18" t="s">
        <v>10</v>
      </c>
    </row>
    <row r="40" spans="3:20">
      <c r="I40" s="18"/>
      <c r="J40" s="18"/>
      <c r="K40" s="18"/>
      <c r="N40" s="18" t="s">
        <v>17</v>
      </c>
      <c r="O40" s="18" t="s">
        <v>25</v>
      </c>
      <c r="Q40" s="18" t="s">
        <v>17</v>
      </c>
      <c r="R40" s="18" t="s">
        <v>18</v>
      </c>
      <c r="S40" s="18">
        <v>10</v>
      </c>
      <c r="T40" s="18">
        <v>1000</v>
      </c>
    </row>
    <row r="41" spans="3:20">
      <c r="N41" s="18" t="s">
        <v>33</v>
      </c>
      <c r="O41" s="18" t="s">
        <v>25</v>
      </c>
      <c r="Q41" s="18" t="s">
        <v>17</v>
      </c>
      <c r="R41" s="18" t="s">
        <v>19</v>
      </c>
      <c r="S41" s="18">
        <v>5</v>
      </c>
      <c r="T41" s="18">
        <v>1500</v>
      </c>
    </row>
    <row r="42" spans="3:20">
      <c r="N42" s="18" t="s">
        <v>35</v>
      </c>
      <c r="O42" s="18" t="s">
        <v>26</v>
      </c>
      <c r="Q42" s="18" t="s">
        <v>17</v>
      </c>
      <c r="R42" s="18" t="s">
        <v>36</v>
      </c>
      <c r="S42" s="18">
        <v>15</v>
      </c>
      <c r="T42" s="18">
        <v>5000</v>
      </c>
    </row>
    <row r="43" spans="3:20">
      <c r="N43" s="18" t="s">
        <v>35</v>
      </c>
      <c r="O43" s="18" t="s">
        <v>27</v>
      </c>
      <c r="Q43" s="18" t="s">
        <v>33</v>
      </c>
      <c r="R43" s="18" t="s">
        <v>36</v>
      </c>
      <c r="S43" s="18">
        <v>12</v>
      </c>
      <c r="T43" s="18">
        <v>5000</v>
      </c>
    </row>
    <row r="44" spans="3:20">
      <c r="N44" s="18" t="s">
        <v>59</v>
      </c>
      <c r="O44" s="18" t="s">
        <v>26</v>
      </c>
      <c r="Q44" s="18" t="s">
        <v>33</v>
      </c>
      <c r="R44" s="18" t="s">
        <v>37</v>
      </c>
      <c r="S44" s="18">
        <v>34</v>
      </c>
      <c r="T44" s="18">
        <v>7500</v>
      </c>
    </row>
    <row r="45" spans="3:20">
      <c r="Q45" s="18" t="s">
        <v>34</v>
      </c>
      <c r="R45" s="18" t="s">
        <v>18</v>
      </c>
      <c r="S45" s="18">
        <v>54</v>
      </c>
      <c r="T45" s="18">
        <v>1000</v>
      </c>
    </row>
    <row r="46" spans="3:20">
      <c r="Q46" s="18" t="s">
        <v>34</v>
      </c>
      <c r="R46" s="18" t="s">
        <v>38</v>
      </c>
      <c r="S46" s="18">
        <v>32</v>
      </c>
      <c r="T46" s="18">
        <v>12000</v>
      </c>
    </row>
    <row r="47" spans="3:20">
      <c r="Q47" s="18" t="s">
        <v>35</v>
      </c>
      <c r="R47" s="18" t="s">
        <v>37</v>
      </c>
      <c r="S47" s="18">
        <v>12</v>
      </c>
      <c r="T47" s="18">
        <v>7500</v>
      </c>
    </row>
    <row r="48" spans="3:20">
      <c r="Q48" s="18" t="s">
        <v>35</v>
      </c>
      <c r="R48" s="18" t="s">
        <v>36</v>
      </c>
      <c r="S48" s="18">
        <v>78</v>
      </c>
      <c r="T48" s="18">
        <v>5000</v>
      </c>
    </row>
    <row r="49" spans="2:20">
      <c r="Q49" s="18" t="s">
        <v>35</v>
      </c>
      <c r="R49" s="18" t="s">
        <v>19</v>
      </c>
      <c r="S49" s="18">
        <v>45</v>
      </c>
      <c r="T49" s="18">
        <v>1500</v>
      </c>
    </row>
    <row r="50" spans="2:20">
      <c r="B50" s="1">
        <v>1</v>
      </c>
      <c r="C50" s="1" t="s">
        <v>89</v>
      </c>
      <c r="Q50" s="18" t="s">
        <v>59</v>
      </c>
      <c r="R50" s="20" t="s">
        <v>58</v>
      </c>
      <c r="S50" s="20">
        <v>10</v>
      </c>
      <c r="T50" s="20">
        <v>10000</v>
      </c>
    </row>
    <row r="51" spans="2:20">
      <c r="B51" s="1">
        <v>2</v>
      </c>
      <c r="C51" s="1" t="s">
        <v>92</v>
      </c>
    </row>
    <row r="52" spans="2:20">
      <c r="B52" s="1">
        <v>3</v>
      </c>
      <c r="C52" s="1" t="s">
        <v>94</v>
      </c>
    </row>
    <row r="53" spans="2:20">
      <c r="D53" s="1" t="s">
        <v>93</v>
      </c>
      <c r="E53" s="1" t="s">
        <v>8</v>
      </c>
      <c r="F53" s="1" t="s">
        <v>11</v>
      </c>
    </row>
    <row r="54" spans="2:20">
      <c r="B54" s="1">
        <v>4</v>
      </c>
      <c r="C54" s="1" t="s">
        <v>96</v>
      </c>
    </row>
    <row r="55" spans="2:20">
      <c r="D55" s="1" t="s">
        <v>98</v>
      </c>
      <c r="E55" s="1" t="s">
        <v>97</v>
      </c>
      <c r="F55" s="1" t="s">
        <v>51</v>
      </c>
      <c r="G55" s="1" t="s">
        <v>11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26"/>
  <sheetViews>
    <sheetView workbookViewId="0">
      <selection activeCell="J15" sqref="J15"/>
    </sheetView>
  </sheetViews>
  <sheetFormatPr defaultRowHeight="15"/>
  <cols>
    <col min="4" max="4" width="15.5703125" customWidth="1"/>
  </cols>
  <sheetData>
    <row r="3" spans="3:10">
      <c r="C3" s="15" t="s">
        <v>49</v>
      </c>
      <c r="D3" s="1"/>
      <c r="E3" s="1"/>
      <c r="I3" t="s">
        <v>83</v>
      </c>
    </row>
    <row r="4" spans="3:10">
      <c r="C4" s="18" t="s">
        <v>7</v>
      </c>
      <c r="D4" s="18" t="s">
        <v>8</v>
      </c>
      <c r="E4" s="18" t="s">
        <v>10</v>
      </c>
      <c r="F4" s="24" t="s">
        <v>66</v>
      </c>
      <c r="I4" s="24" t="s">
        <v>66</v>
      </c>
      <c r="J4" s="24" t="s">
        <v>76</v>
      </c>
    </row>
    <row r="5" spans="3:10">
      <c r="C5" s="18" t="s">
        <v>18</v>
      </c>
      <c r="D5" s="18" t="s">
        <v>67</v>
      </c>
      <c r="E5" s="18">
        <v>1000</v>
      </c>
      <c r="F5" s="26" t="s">
        <v>77</v>
      </c>
      <c r="I5" s="26" t="s">
        <v>77</v>
      </c>
      <c r="J5" s="25" t="s">
        <v>73</v>
      </c>
    </row>
    <row r="6" spans="3:10">
      <c r="C6" s="18" t="s">
        <v>19</v>
      </c>
      <c r="D6" s="18" t="s">
        <v>68</v>
      </c>
      <c r="E6" s="18">
        <v>1500</v>
      </c>
      <c r="F6" s="26" t="s">
        <v>77</v>
      </c>
      <c r="I6" s="26" t="s">
        <v>78</v>
      </c>
      <c r="J6" s="25" t="s">
        <v>74</v>
      </c>
    </row>
    <row r="7" spans="3:10">
      <c r="C7" s="18" t="s">
        <v>36</v>
      </c>
      <c r="D7" s="18" t="s">
        <v>69</v>
      </c>
      <c r="E7" s="18">
        <v>5000</v>
      </c>
      <c r="F7" s="26" t="s">
        <v>78</v>
      </c>
      <c r="I7" s="26" t="s">
        <v>79</v>
      </c>
      <c r="J7" s="25" t="s">
        <v>75</v>
      </c>
    </row>
    <row r="8" spans="3:10">
      <c r="C8" s="18" t="s">
        <v>37</v>
      </c>
      <c r="D8" s="18" t="s">
        <v>70</v>
      </c>
      <c r="E8" s="18">
        <v>7500</v>
      </c>
      <c r="F8" s="26" t="s">
        <v>78</v>
      </c>
    </row>
    <row r="9" spans="3:10">
      <c r="C9" s="18" t="s">
        <v>38</v>
      </c>
      <c r="D9" s="18" t="s">
        <v>71</v>
      </c>
      <c r="E9" s="18">
        <v>12000</v>
      </c>
      <c r="F9" s="26" t="s">
        <v>79</v>
      </c>
    </row>
    <row r="10" spans="3:10">
      <c r="C10" s="20" t="s">
        <v>58</v>
      </c>
      <c r="D10" s="20" t="s">
        <v>72</v>
      </c>
      <c r="E10" s="20">
        <v>10000</v>
      </c>
      <c r="F10" s="26" t="s">
        <v>79</v>
      </c>
    </row>
    <row r="13" spans="3:10">
      <c r="C13" t="s">
        <v>80</v>
      </c>
    </row>
    <row r="15" spans="3:10">
      <c r="D15" t="s">
        <v>81</v>
      </c>
    </row>
    <row r="17" spans="3:5">
      <c r="C17" t="s">
        <v>82</v>
      </c>
    </row>
    <row r="18" spans="3:5">
      <c r="D18" s="18" t="s">
        <v>8</v>
      </c>
      <c r="E18" s="25" t="s">
        <v>66</v>
      </c>
    </row>
    <row r="19" spans="3:5">
      <c r="D19" s="18" t="s">
        <v>67</v>
      </c>
      <c r="E19" s="25" t="s">
        <v>73</v>
      </c>
    </row>
    <row r="20" spans="3:5">
      <c r="D20" s="18" t="s">
        <v>68</v>
      </c>
      <c r="E20" s="25" t="s">
        <v>73</v>
      </c>
    </row>
    <row r="21" spans="3:5">
      <c r="D21" s="18" t="s">
        <v>69</v>
      </c>
      <c r="E21" s="25" t="s">
        <v>74</v>
      </c>
    </row>
    <row r="22" spans="3:5">
      <c r="D22" s="18" t="s">
        <v>70</v>
      </c>
      <c r="E22" s="25" t="s">
        <v>74</v>
      </c>
    </row>
    <row r="23" spans="3:5">
      <c r="D23" s="18" t="s">
        <v>71</v>
      </c>
      <c r="E23" s="25" t="s">
        <v>75</v>
      </c>
    </row>
    <row r="24" spans="3:5">
      <c r="D24" s="20" t="s">
        <v>72</v>
      </c>
      <c r="E24" s="25" t="s">
        <v>75</v>
      </c>
    </row>
    <row r="26" spans="3:5">
      <c r="D26" s="2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2016-05-27T06:07:21Z</dcterms:created>
  <dcterms:modified xsi:type="dcterms:W3CDTF">2016-06-03T07:14:45Z</dcterms:modified>
</cp:coreProperties>
</file>