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Mengajar\AP\"/>
    </mc:Choice>
  </mc:AlternateContent>
  <bookViews>
    <workbookView xWindow="240" yWindow="75" windowWidth="15600" windowHeight="7680"/>
  </bookViews>
  <sheets>
    <sheet name="Jurnal" sheetId="4" r:id="rId1"/>
    <sheet name="Posting" sheetId="14" r:id="rId2"/>
    <sheet name="Neraca Saldo" sheetId="15" r:id="rId3"/>
    <sheet name="Penyesuaian" sheetId="16" r:id="rId4"/>
    <sheet name="Posting setelah penyesuaian" sheetId="17" r:id="rId5"/>
    <sheet name="N.Saldo setelah Penyesuaian" sheetId="20" r:id="rId6"/>
    <sheet name="KKNL" sheetId="19" r:id="rId7"/>
    <sheet name="Laporan Keuangan" sheetId="18" r:id="rId8"/>
    <sheet name="JurnalPenutup" sheetId="21" r:id="rId9"/>
    <sheet name="PostingSetelahPenutup" sheetId="22" r:id="rId10"/>
    <sheet name="N.S.SetelahPenutupan" sheetId="23" r:id="rId11"/>
  </sheets>
  <calcPr calcId="152511"/>
</workbook>
</file>

<file path=xl/calcChain.xml><?xml version="1.0" encoding="utf-8"?>
<calcChain xmlns="http://schemas.openxmlformats.org/spreadsheetml/2006/main">
  <c r="D16" i="23" l="1"/>
  <c r="D15" i="23"/>
  <c r="D14" i="23"/>
  <c r="D13" i="23"/>
  <c r="D12" i="23"/>
  <c r="C11" i="23"/>
  <c r="C10" i="23"/>
  <c r="C9" i="23"/>
  <c r="C8" i="23"/>
  <c r="C7" i="23"/>
  <c r="E216" i="22"/>
  <c r="E208" i="22"/>
  <c r="E200" i="22"/>
  <c r="E191" i="22"/>
  <c r="E183" i="22"/>
  <c r="E174" i="22"/>
  <c r="E165" i="22"/>
  <c r="E157" i="22"/>
  <c r="E149" i="22"/>
  <c r="E141" i="22"/>
  <c r="E131" i="22"/>
  <c r="G114" i="22"/>
  <c r="G215" i="22"/>
  <c r="G207" i="22"/>
  <c r="G198" i="22"/>
  <c r="G199" i="22" s="1"/>
  <c r="G190" i="22"/>
  <c r="G182" i="22"/>
  <c r="G181" i="22"/>
  <c r="G173" i="22"/>
  <c r="G172" i="22"/>
  <c r="G164" i="22"/>
  <c r="G156" i="22"/>
  <c r="G148" i="22"/>
  <c r="G138" i="22"/>
  <c r="G139" i="22" s="1"/>
  <c r="G140" i="22" s="1"/>
  <c r="G122" i="22"/>
  <c r="G123" i="22" s="1"/>
  <c r="G124" i="22" s="1"/>
  <c r="G125" i="22" s="1"/>
  <c r="G126" i="22" s="1"/>
  <c r="G127" i="22" s="1"/>
  <c r="G128" i="22" s="1"/>
  <c r="G129" i="22" s="1"/>
  <c r="G130" i="22" s="1"/>
  <c r="G106" i="22"/>
  <c r="G97" i="22"/>
  <c r="G98" i="22" s="1"/>
  <c r="G99" i="22" s="1"/>
  <c r="G89" i="22"/>
  <c r="G90" i="22" s="1"/>
  <c r="G82" i="22"/>
  <c r="G73" i="22"/>
  <c r="G74" i="22" s="1"/>
  <c r="G75" i="22" s="1"/>
  <c r="G66" i="22"/>
  <c r="G59" i="22"/>
  <c r="G52" i="22"/>
  <c r="G44" i="22"/>
  <c r="G43" i="22"/>
  <c r="G34" i="22"/>
  <c r="G35" i="22" s="1"/>
  <c r="G36" i="22" s="1"/>
  <c r="G33" i="22"/>
  <c r="G7" i="22"/>
  <c r="G8" i="22" s="1"/>
  <c r="G9" i="22" s="1"/>
  <c r="G10" i="22" s="1"/>
  <c r="G11" i="22" s="1"/>
  <c r="G12" i="22" s="1"/>
  <c r="G13" i="22" s="1"/>
  <c r="G14" i="22" s="1"/>
  <c r="G15" i="22" s="1"/>
  <c r="G16" i="22" s="1"/>
  <c r="G17" i="22" s="1"/>
  <c r="G18" i="22" s="1"/>
  <c r="G19" i="22" s="1"/>
  <c r="G20" i="22" s="1"/>
  <c r="G21" i="22" s="1"/>
  <c r="G22" i="22" s="1"/>
  <c r="G23" i="22" s="1"/>
  <c r="G24" i="22" s="1"/>
  <c r="G25" i="22" s="1"/>
  <c r="G26" i="22" s="1"/>
  <c r="G27" i="22" s="1"/>
  <c r="G6" i="22"/>
  <c r="F23" i="21"/>
  <c r="E22" i="21"/>
  <c r="E9" i="21"/>
  <c r="F16" i="21"/>
  <c r="F17" i="21"/>
  <c r="F18" i="21"/>
  <c r="F19" i="21"/>
  <c r="F11" i="21"/>
  <c r="F12" i="21"/>
  <c r="F13" i="21"/>
  <c r="F14" i="21"/>
  <c r="F15" i="21"/>
  <c r="F10" i="21"/>
  <c r="C19" i="21"/>
  <c r="C17" i="21"/>
  <c r="C18" i="21"/>
  <c r="C11" i="21"/>
  <c r="C12" i="21"/>
  <c r="C13" i="21"/>
  <c r="C14" i="21"/>
  <c r="C15" i="21"/>
  <c r="C16" i="21"/>
  <c r="C10" i="21"/>
  <c r="F6" i="21"/>
  <c r="E5" i="21"/>
  <c r="E31" i="21" s="1"/>
  <c r="O15" i="18"/>
  <c r="O9" i="18"/>
  <c r="J15" i="18"/>
  <c r="J14" i="18"/>
  <c r="J8" i="18"/>
  <c r="C30" i="18"/>
  <c r="D27" i="18"/>
  <c r="C8" i="18"/>
  <c r="C9" i="18"/>
  <c r="C10" i="18"/>
  <c r="C11" i="18"/>
  <c r="C12" i="18"/>
  <c r="C13" i="18"/>
  <c r="C14" i="18"/>
  <c r="C15" i="18"/>
  <c r="C16" i="18"/>
  <c r="B16" i="18"/>
  <c r="B13" i="18"/>
  <c r="B14" i="18"/>
  <c r="B15" i="18"/>
  <c r="B8" i="18"/>
  <c r="B9" i="18"/>
  <c r="B10" i="18"/>
  <c r="B11" i="18"/>
  <c r="B12" i="18"/>
  <c r="B7" i="18"/>
  <c r="C7" i="18"/>
  <c r="D17" i="18" s="1"/>
  <c r="D5" i="18"/>
  <c r="D5" i="19"/>
  <c r="D18" i="23" l="1"/>
  <c r="C18" i="23"/>
  <c r="F31" i="21"/>
  <c r="D18" i="18"/>
  <c r="C29" i="18" s="1"/>
  <c r="D31" i="18" s="1"/>
  <c r="D32" i="18" s="1"/>
  <c r="M31" i="19"/>
  <c r="L31" i="19"/>
  <c r="K31" i="19"/>
  <c r="J31" i="19"/>
  <c r="J30" i="19"/>
  <c r="J29" i="19"/>
  <c r="K29" i="19"/>
  <c r="I29" i="19"/>
  <c r="H29" i="19"/>
  <c r="I18" i="19"/>
  <c r="G29" i="19"/>
  <c r="F29" i="19"/>
  <c r="E29" i="19"/>
  <c r="D29" i="19"/>
  <c r="J20" i="19"/>
  <c r="J21" i="19"/>
  <c r="J22" i="19"/>
  <c r="J23" i="19"/>
  <c r="J24" i="19"/>
  <c r="J25" i="19"/>
  <c r="J26" i="19"/>
  <c r="J27" i="19"/>
  <c r="J28" i="19"/>
  <c r="J19" i="19"/>
  <c r="K18" i="19"/>
  <c r="L17" i="19"/>
  <c r="M16" i="19"/>
  <c r="M13" i="19"/>
  <c r="M14" i="19"/>
  <c r="M12" i="19"/>
  <c r="L8" i="19"/>
  <c r="L10" i="19"/>
  <c r="L7" i="19"/>
  <c r="H28" i="19"/>
  <c r="H27" i="19"/>
  <c r="H26" i="19"/>
  <c r="H25" i="19"/>
  <c r="H24" i="19"/>
  <c r="H23" i="19"/>
  <c r="H22" i="19"/>
  <c r="H21" i="19"/>
  <c r="H20" i="19"/>
  <c r="H19" i="19"/>
  <c r="H17" i="19"/>
  <c r="I13" i="19"/>
  <c r="I14" i="19"/>
  <c r="I15" i="19"/>
  <c r="I16" i="19"/>
  <c r="I12" i="19"/>
  <c r="H8" i="19"/>
  <c r="H9" i="19"/>
  <c r="H10" i="19"/>
  <c r="H11" i="19"/>
  <c r="L11" i="19" s="1"/>
  <c r="H7" i="19"/>
  <c r="C9" i="20"/>
  <c r="C27" i="20"/>
  <c r="C26" i="20"/>
  <c r="C25" i="20"/>
  <c r="C19" i="20"/>
  <c r="D18" i="20"/>
  <c r="D15" i="20"/>
  <c r="D14" i="20"/>
  <c r="D12" i="20"/>
  <c r="C10" i="20"/>
  <c r="C8" i="20"/>
  <c r="C28" i="20"/>
  <c r="C24" i="20"/>
  <c r="C23" i="20"/>
  <c r="C22" i="20"/>
  <c r="C21" i="20"/>
  <c r="C20" i="20"/>
  <c r="C17" i="20"/>
  <c r="D16" i="20"/>
  <c r="D13" i="20"/>
  <c r="C11" i="20"/>
  <c r="C7" i="20"/>
  <c r="G82" i="17"/>
  <c r="G128" i="17"/>
  <c r="G119" i="17"/>
  <c r="G90" i="17"/>
  <c r="G66" i="17"/>
  <c r="G194" i="17"/>
  <c r="G52" i="17"/>
  <c r="G187" i="17"/>
  <c r="G172" i="17"/>
  <c r="G179" i="17"/>
  <c r="G180" i="17" s="1"/>
  <c r="G164" i="17"/>
  <c r="G165" i="17" s="1"/>
  <c r="G156" i="17"/>
  <c r="G157" i="17" s="1"/>
  <c r="G149" i="17"/>
  <c r="G142" i="17"/>
  <c r="G135" i="17"/>
  <c r="G126" i="17"/>
  <c r="G127" i="17" s="1"/>
  <c r="G111" i="17"/>
  <c r="G112" i="17" s="1"/>
  <c r="G113" i="17" s="1"/>
  <c r="G114" i="17" s="1"/>
  <c r="G115" i="17" s="1"/>
  <c r="G116" i="17" s="1"/>
  <c r="G117" i="17" s="1"/>
  <c r="G118" i="17" s="1"/>
  <c r="G104" i="17"/>
  <c r="G97" i="17"/>
  <c r="G89" i="17"/>
  <c r="G73" i="17"/>
  <c r="G74" i="17" s="1"/>
  <c r="G75" i="17" s="1"/>
  <c r="G59" i="17"/>
  <c r="G43" i="17"/>
  <c r="G44" i="17" s="1"/>
  <c r="G33" i="17"/>
  <c r="G34" i="17" s="1"/>
  <c r="G35" i="17" s="1"/>
  <c r="G36" i="17" s="1"/>
  <c r="G6" i="17"/>
  <c r="G7" i="17" s="1"/>
  <c r="G8" i="17" s="1"/>
  <c r="G9" i="17" s="1"/>
  <c r="G10" i="17" s="1"/>
  <c r="G11" i="17" s="1"/>
  <c r="G12" i="17" s="1"/>
  <c r="G13" i="17" s="1"/>
  <c r="G14" i="17" s="1"/>
  <c r="G15" i="17" s="1"/>
  <c r="G16" i="17" s="1"/>
  <c r="G17" i="17" s="1"/>
  <c r="G18" i="17" s="1"/>
  <c r="G19" i="17" s="1"/>
  <c r="G20" i="17" s="1"/>
  <c r="G21" i="17" s="1"/>
  <c r="G22" i="17" s="1"/>
  <c r="G23" i="17" s="1"/>
  <c r="G24" i="17" s="1"/>
  <c r="G25" i="17" s="1"/>
  <c r="G26" i="17" s="1"/>
  <c r="G27" i="17" s="1"/>
  <c r="F31" i="16"/>
  <c r="E31" i="16"/>
  <c r="G33" i="14"/>
  <c r="G34" i="14" s="1"/>
  <c r="G35" i="14" s="1"/>
  <c r="C8" i="15" s="1"/>
  <c r="C23" i="15"/>
  <c r="C10" i="15"/>
  <c r="G86" i="14"/>
  <c r="C15" i="15" s="1"/>
  <c r="G128" i="14"/>
  <c r="C20" i="15" s="1"/>
  <c r="G135" i="14"/>
  <c r="G136" i="14" s="1"/>
  <c r="C21" i="15" s="1"/>
  <c r="G42" i="14"/>
  <c r="C9" i="15" s="1"/>
  <c r="G72" i="14"/>
  <c r="D13" i="15" s="1"/>
  <c r="G106" i="14"/>
  <c r="G107" i="14" s="1"/>
  <c r="C17" i="15" s="1"/>
  <c r="G121" i="14"/>
  <c r="C19" i="15" s="1"/>
  <c r="G93" i="14"/>
  <c r="G94" i="14" s="1"/>
  <c r="G95" i="14" s="1"/>
  <c r="G96" i="14" s="1"/>
  <c r="G97" i="14" s="1"/>
  <c r="G98" i="14" s="1"/>
  <c r="G99" i="14" s="1"/>
  <c r="D16" i="15" s="1"/>
  <c r="G143" i="14"/>
  <c r="G144" i="14" s="1"/>
  <c r="C22" i="15" s="1"/>
  <c r="G63" i="14"/>
  <c r="G64" i="14" s="1"/>
  <c r="G65" i="14" s="1"/>
  <c r="D12" i="15" s="1"/>
  <c r="G56" i="14"/>
  <c r="C11" i="15" s="1"/>
  <c r="G158" i="14"/>
  <c r="G159" i="14" s="1"/>
  <c r="C24" i="15" s="1"/>
  <c r="M15" i="19" l="1"/>
  <c r="L9" i="19"/>
  <c r="C30" i="20"/>
  <c r="D30" i="20"/>
  <c r="G114" i="14"/>
  <c r="C18" i="15" s="1"/>
  <c r="G79" i="14"/>
  <c r="D14" i="15" s="1"/>
  <c r="G6" i="14"/>
  <c r="G7" i="14" s="1"/>
  <c r="G8" i="14" s="1"/>
  <c r="G9" i="14" s="1"/>
  <c r="G10" i="14" s="1"/>
  <c r="G11" i="14" s="1"/>
  <c r="G12" i="14" s="1"/>
  <c r="G13" i="14" s="1"/>
  <c r="G14" i="14" s="1"/>
  <c r="G15" i="14" s="1"/>
  <c r="G16" i="14" s="1"/>
  <c r="G17" i="14" s="1"/>
  <c r="G18" i="14" s="1"/>
  <c r="G19" i="14" s="1"/>
  <c r="G20" i="14" s="1"/>
  <c r="G21" i="14" s="1"/>
  <c r="G22" i="14" s="1"/>
  <c r="G23" i="14" s="1"/>
  <c r="G24" i="14" s="1"/>
  <c r="G25" i="14" s="1"/>
  <c r="G26" i="14" s="1"/>
  <c r="G27" i="14" s="1"/>
  <c r="C7" i="15" s="1"/>
  <c r="D26" i="15" l="1"/>
  <c r="C26" i="15"/>
  <c r="E56" i="4" l="1"/>
  <c r="F56" i="4" l="1"/>
</calcChain>
</file>

<file path=xl/sharedStrings.xml><?xml version="1.0" encoding="utf-8"?>
<sst xmlns="http://schemas.openxmlformats.org/spreadsheetml/2006/main" count="1198" uniqueCount="136">
  <si>
    <t>Tgl/No</t>
  </si>
  <si>
    <t>Transaksi</t>
  </si>
  <si>
    <t xml:space="preserve">Debet </t>
  </si>
  <si>
    <t>Kredit</t>
  </si>
  <si>
    <t xml:space="preserve"> </t>
  </si>
  <si>
    <t>Ref</t>
  </si>
  <si>
    <t>Debit</t>
  </si>
  <si>
    <t>Credit</t>
  </si>
  <si>
    <t>GENERAL JOURNAL</t>
  </si>
  <si>
    <t>POSTING TO LEDGER</t>
  </si>
  <si>
    <t>Acc.No.</t>
  </si>
  <si>
    <t>Total</t>
  </si>
  <si>
    <t>Utang Usaha</t>
  </si>
  <si>
    <t>Kas</t>
  </si>
  <si>
    <t>Utang usaha</t>
  </si>
  <si>
    <t>Piutang Usaha</t>
  </si>
  <si>
    <t>Perlengkapan</t>
  </si>
  <si>
    <t>Beban Asuransi</t>
  </si>
  <si>
    <t>Asuransi dibayar di muka</t>
  </si>
  <si>
    <t>Beban upah</t>
  </si>
  <si>
    <t>Pendapatan Jasa</t>
  </si>
  <si>
    <t>Pendapatan diterima di muka</t>
  </si>
  <si>
    <t>Pendapatan jasa</t>
  </si>
  <si>
    <t>Beban Upah</t>
  </si>
  <si>
    <t>Beban Utilitas</t>
  </si>
  <si>
    <t>Beban Rupa-rupa</t>
  </si>
  <si>
    <t>Beban Perlengkapan</t>
  </si>
  <si>
    <t>Peralatan Kantor</t>
  </si>
  <si>
    <t>Beban rupa-rupa</t>
  </si>
  <si>
    <t>Utang Upah</t>
  </si>
  <si>
    <t xml:space="preserve">KERTAS KERJA NERACA LAJUR </t>
  </si>
  <si>
    <t>Lembar Jawab Buku Besar</t>
  </si>
  <si>
    <t>Saldo</t>
  </si>
  <si>
    <t>NERACA SALDO</t>
  </si>
  <si>
    <t>1.5</t>
  </si>
  <si>
    <t>Modal Shannon</t>
  </si>
  <si>
    <t>2.5</t>
  </si>
  <si>
    <t>3.5</t>
  </si>
  <si>
    <t>4.5</t>
  </si>
  <si>
    <t>5.5</t>
  </si>
  <si>
    <t>Peralatan kantor</t>
  </si>
  <si>
    <t>8.5</t>
  </si>
  <si>
    <t>Beban Iklan</t>
  </si>
  <si>
    <t>11.5</t>
  </si>
  <si>
    <t>13.5</t>
  </si>
  <si>
    <t>Beban sewa peralatan</t>
  </si>
  <si>
    <t>14.5</t>
  </si>
  <si>
    <t>16.5</t>
  </si>
  <si>
    <t>Pedapatan jasa</t>
  </si>
  <si>
    <t>18.5</t>
  </si>
  <si>
    <t>21.5</t>
  </si>
  <si>
    <t>Beban Musik</t>
  </si>
  <si>
    <t>22.5</t>
  </si>
  <si>
    <t>23.5</t>
  </si>
  <si>
    <t>27.5</t>
  </si>
  <si>
    <t>28.5</t>
  </si>
  <si>
    <t>29.5</t>
  </si>
  <si>
    <t>30.5</t>
  </si>
  <si>
    <t>31.5</t>
  </si>
  <si>
    <t>Penarikan Shannon (Prive)</t>
  </si>
  <si>
    <t>Saldo awal</t>
  </si>
  <si>
    <t>Beban Sewa Kantor</t>
  </si>
  <si>
    <t>Beban Sewa Peralatan</t>
  </si>
  <si>
    <t>Modal</t>
  </si>
  <si>
    <t>Kasus Dancin Musik</t>
  </si>
  <si>
    <t>KAS</t>
  </si>
  <si>
    <t>Hutang Usaha</t>
  </si>
  <si>
    <t>Beban iklan</t>
  </si>
  <si>
    <t>Beban utilitas</t>
  </si>
  <si>
    <t>Beban musik</t>
  </si>
  <si>
    <t>Prive Shannon</t>
  </si>
  <si>
    <t>15.5</t>
  </si>
  <si>
    <t>Lembar Jawab Neraca Saldo</t>
  </si>
  <si>
    <t>DANCIN MUSIC</t>
  </si>
  <si>
    <t>ADJUSTMENT JOURNAL</t>
  </si>
  <si>
    <t>Tgl.</t>
  </si>
  <si>
    <t>Lihat soal yang lalu, kelebihan kontrak 80 jam akan diperhitungkan jasa $40/jam, jadi (110 jam - 80 jam) x $40</t>
  </si>
  <si>
    <t>Total nilai perlengkapan yang dimiliki perusahaan $920, sisa per 31.5.2006 $170, jadi yang digunakan/dibebankan sejumlah ($920 - $170)</t>
  </si>
  <si>
    <t>Nilai premi asuransi $ 3.360 untuk dua tahun, dibebankan biaya asuransi bulan Mei 2006 (1 bulan), jadi ($ 3.360/24 bln) = $ 140</t>
  </si>
  <si>
    <t>Beban depresiasi</t>
  </si>
  <si>
    <t>Akumulasi depresiasi</t>
  </si>
  <si>
    <t>Aktiva tetap berkurang nilai ekonomisnya untuk dibebankan pada depresiasi senilai $ 100, aktiva tetapnya tidak berkurang - jadi diposting ke</t>
  </si>
  <si>
    <t>akun Akumulasi Depresiasi</t>
  </si>
  <si>
    <t>Sesuai kontrak telah diselesaikan 80 jam jasa DJ di bulan Mei 2006 dengan nilai kontrak $ 2.400</t>
  </si>
  <si>
    <t>Dibebankan Upah yang belum dibayarkan kepada pekerja hingga akhir bulan Mei 2006</t>
  </si>
  <si>
    <t>Penyesuaian</t>
  </si>
  <si>
    <t>31.6</t>
  </si>
  <si>
    <t>Beban Depresiasi</t>
  </si>
  <si>
    <t>Akumulasi Depresiai</t>
  </si>
  <si>
    <t>Utang Biaya Upah</t>
  </si>
  <si>
    <t>NERACA SALDO SETELAH PENYESUAIAN</t>
  </si>
  <si>
    <t>Lembar Jawab Neraca Saldo Setelah Penyesuaian</t>
  </si>
  <si>
    <t>Akumulasi Depresiasi</t>
  </si>
  <si>
    <t>Perubahan yang terjadi</t>
  </si>
  <si>
    <t>Blok warna merah ini</t>
  </si>
  <si>
    <r>
      <rPr>
        <b/>
        <i/>
        <sz val="11"/>
        <color rgb="FF0070C0"/>
        <rFont val="Calibri"/>
        <family val="2"/>
        <scheme val="minor"/>
      </rPr>
      <t>Kertas Kerja Neraca Lajur</t>
    </r>
    <r>
      <rPr>
        <b/>
        <sz val="11"/>
        <color rgb="FF0070C0"/>
        <rFont val="Calibri"/>
        <family val="2"/>
        <charset val="1"/>
        <scheme val="minor"/>
      </rPr>
      <t>: Kertas kerja berlajur-lajur yang digunakan untuk</t>
    </r>
    <r>
      <rPr>
        <b/>
        <sz val="11"/>
        <color rgb="FF0070C0"/>
        <rFont val="Arial Black"/>
        <family val="2"/>
      </rPr>
      <t xml:space="preserve"> mempermudah</t>
    </r>
    <r>
      <rPr>
        <b/>
        <sz val="11"/>
        <color rgb="FF0070C0"/>
        <rFont val="Calibri"/>
        <family val="2"/>
        <charset val="1"/>
        <scheme val="minor"/>
      </rPr>
      <t xml:space="preserve"> penyusunan laporan keuangan</t>
    </r>
  </si>
  <si>
    <t>DANCIN MUSIK</t>
  </si>
  <si>
    <t>Untuk periode yang berakhir 31 Mei 2006</t>
  </si>
  <si>
    <t>Nama Akun</t>
  </si>
  <si>
    <t>N.S.Setelah Penyes.</t>
  </si>
  <si>
    <t>Laba/Rugi</t>
  </si>
  <si>
    <t>Neraca</t>
  </si>
  <si>
    <t>1. 1.200,          2.  2.400</t>
  </si>
  <si>
    <t>Saldo Laba/Rugi  (Total Pendapatan dikurangi total beban pada kolom Laba/Rugi)</t>
  </si>
  <si>
    <t>LAPORAN LABA/RUGI</t>
  </si>
  <si>
    <t>UNTUK PERIODE YANG BERAKHIR 31 MEI 2006</t>
  </si>
  <si>
    <t>Beban Operasional Usaha:</t>
  </si>
  <si>
    <t>Total Beban Operasional Usaha</t>
  </si>
  <si>
    <t>Laba Usaha</t>
  </si>
  <si>
    <t>LAPORAN PERUBAHAN EKUITAS</t>
  </si>
  <si>
    <t>Modal Awal Shannon</t>
  </si>
  <si>
    <t>Tambahan investasi</t>
  </si>
  <si>
    <t>Total Modal Shannnon</t>
  </si>
  <si>
    <t>Pengambilan untuk keperluan pribadi/Prive</t>
  </si>
  <si>
    <t>Tambahan kenaikan modal Shannon</t>
  </si>
  <si>
    <t>Modal Shannon per 31 Mei 2006</t>
  </si>
  <si>
    <t>LAPORAN POSISI KEUANGAN</t>
  </si>
  <si>
    <t>PER 31 MEI 2006</t>
  </si>
  <si>
    <t>Aset: Property, Plant and Equipment</t>
  </si>
  <si>
    <t>Aset Lancar:</t>
  </si>
  <si>
    <t>Total Aset</t>
  </si>
  <si>
    <t>Liabilitas:</t>
  </si>
  <si>
    <t>Hutang Upah</t>
  </si>
  <si>
    <t>Ekuitas:</t>
  </si>
  <si>
    <t>JURNAL PENUTUP</t>
  </si>
  <si>
    <t>Menghapus akun pendapatan untuk dipindahkan ke akun Laba/Rugi</t>
  </si>
  <si>
    <t>Menghapus seluruh akun beban untuk dipindahkan ke akun Laba/Rugi</t>
  </si>
  <si>
    <t>Menghapus akun laba/rugi untuk dipindahkan ke akun Modal Shannon</t>
  </si>
  <si>
    <t>Menghapus akun prive Shannon untuk dipindahkan ke akun Modal Shannon</t>
  </si>
  <si>
    <t>Jurnal Penutup</t>
  </si>
  <si>
    <t>Laba / Rugi</t>
  </si>
  <si>
    <t>NERACA SALDO SETELAH PENUTUPAN</t>
  </si>
  <si>
    <t>Lembar Jawab Neraca Saldo Setelah Penutupan</t>
  </si>
  <si>
    <t>Lembar Jawab Jurnal Penutup</t>
  </si>
  <si>
    <t>Lembar Jawab Jurnal Penyesuaian</t>
  </si>
  <si>
    <t>Lembar Jawab Jurnal Umum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</si>
</sst>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25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i/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1"/>
      <color theme="1"/>
      <name val="Arial Black"/>
      <family val="2"/>
    </font>
    <font>
      <sz val="11"/>
      <color rgb="FF0070C0"/>
      <name val="Calibri"/>
      <family val="2"/>
      <charset val="1"/>
      <scheme val="minor"/>
    </font>
    <font>
      <i/>
      <sz val="11"/>
      <color rgb="FF0070C0"/>
      <name val="Calibri"/>
      <family val="2"/>
      <scheme val="minor"/>
    </font>
    <font>
      <sz val="11"/>
      <color rgb="FF0070C0"/>
      <name val="Arial Black"/>
      <family val="2"/>
    </font>
    <font>
      <sz val="11"/>
      <color rgb="FF0070C0"/>
      <name val="Calibri"/>
      <family val="2"/>
      <scheme val="minor"/>
    </font>
    <font>
      <sz val="8"/>
      <color rgb="FF0070C0"/>
      <name val="Calibri"/>
      <family val="2"/>
      <charset val="1"/>
      <scheme val="minor"/>
    </font>
    <font>
      <sz val="9"/>
      <color rgb="FF0070C0"/>
      <name val="Arial Black"/>
      <family val="2"/>
    </font>
    <font>
      <sz val="8"/>
      <color theme="1"/>
      <name val="Arial Black"/>
      <family val="2"/>
    </font>
    <font>
      <sz val="10"/>
      <color theme="1"/>
      <name val="Arial Black"/>
      <family val="2"/>
    </font>
    <font>
      <sz val="8"/>
      <color theme="1"/>
      <name val="Calibri"/>
      <family val="2"/>
      <charset val="1"/>
      <scheme val="minor"/>
    </font>
    <font>
      <sz val="14"/>
      <color theme="1"/>
      <name val="Arial Black"/>
      <family val="2"/>
    </font>
    <font>
      <sz val="7"/>
      <color theme="1"/>
      <name val="Calibri"/>
      <family val="2"/>
      <charset val="1"/>
      <scheme val="minor"/>
    </font>
    <font>
      <b/>
      <sz val="11"/>
      <color rgb="FF0070C0"/>
      <name val="Calibri"/>
      <family val="2"/>
      <charset val="1"/>
      <scheme val="minor"/>
    </font>
    <font>
      <b/>
      <i/>
      <sz val="11"/>
      <color rgb="FF0070C0"/>
      <name val="Calibri"/>
      <family val="2"/>
      <scheme val="minor"/>
    </font>
    <font>
      <b/>
      <sz val="11"/>
      <color rgb="FF0070C0"/>
      <name val="Arial Black"/>
      <family val="2"/>
    </font>
    <font>
      <sz val="14"/>
      <color rgb="FF0070C0"/>
      <name val="Arial Black"/>
      <family val="2"/>
    </font>
    <font>
      <sz val="10"/>
      <color rgb="FF0070C0"/>
      <name val="Calibri"/>
      <family val="2"/>
      <charset val="1"/>
      <scheme val="minor"/>
    </font>
    <font>
      <sz val="10"/>
      <color rgb="FFFF0000"/>
      <name val="Arial Black"/>
      <family val="2"/>
    </font>
    <font>
      <b/>
      <sz val="11"/>
      <color theme="0"/>
      <name val="Arial Black"/>
      <family val="2"/>
    </font>
    <font>
      <sz val="10"/>
      <color rgb="FF0070C0"/>
      <name val="Arial Black"/>
      <family val="2"/>
    </font>
    <font>
      <sz val="9"/>
      <color theme="1"/>
      <name val="Arial Black"/>
      <family val="2"/>
    </font>
  </fonts>
  <fills count="10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4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/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medium">
        <color indexed="64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auto="1"/>
      </bottom>
      <diagonal/>
    </border>
    <border>
      <left/>
      <right style="medium">
        <color indexed="64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/>
      <top style="hair">
        <color auto="1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indexed="64"/>
      </right>
      <top style="hair">
        <color auto="1"/>
      </top>
      <bottom/>
      <diagonal/>
    </border>
    <border>
      <left style="medium">
        <color indexed="64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/>
      <right style="medium">
        <color indexed="64"/>
      </right>
      <top style="hair">
        <color auto="1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auto="1"/>
      </left>
      <right/>
      <top/>
      <bottom style="medium">
        <color indexed="64"/>
      </bottom>
      <diagonal/>
    </border>
    <border>
      <left/>
      <right style="hair">
        <color auto="1"/>
      </right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195">
    <xf numFmtId="0" fontId="0" fillId="0" borderId="0" xfId="0"/>
    <xf numFmtId="41" fontId="0" fillId="0" borderId="0" xfId="1" applyFont="1" applyAlignment="1">
      <alignment horizontal="center" vertical="center"/>
    </xf>
    <xf numFmtId="41" fontId="0" fillId="0" borderId="0" xfId="0" applyNumberFormat="1"/>
    <xf numFmtId="0" fontId="0" fillId="6" borderId="0" xfId="0" applyFill="1" applyBorder="1"/>
    <xf numFmtId="41" fontId="0" fillId="0" borderId="0" xfId="1" applyFont="1"/>
    <xf numFmtId="0" fontId="0" fillId="6" borderId="1" xfId="0" applyFill="1" applyBorder="1"/>
    <xf numFmtId="0" fontId="0" fillId="4" borderId="0" xfId="0" applyFill="1"/>
    <xf numFmtId="0" fontId="0" fillId="0" borderId="0" xfId="0" applyBorder="1"/>
    <xf numFmtId="41" fontId="0" fillId="6" borderId="0" xfId="1" applyFont="1" applyFill="1" applyBorder="1"/>
    <xf numFmtId="0" fontId="0" fillId="0" borderId="0" xfId="0" applyAlignment="1">
      <alignment vertical="center"/>
    </xf>
    <xf numFmtId="41" fontId="5" fillId="8" borderId="6" xfId="0" applyNumberFormat="1" applyFont="1" applyFill="1" applyBorder="1" applyAlignment="1">
      <alignment vertical="center"/>
    </xf>
    <xf numFmtId="0" fontId="5" fillId="0" borderId="11" xfId="0" applyFont="1" applyBorder="1" applyAlignment="1">
      <alignment vertical="center"/>
    </xf>
    <xf numFmtId="41" fontId="5" fillId="7" borderId="1" xfId="0" applyNumberFormat="1" applyFont="1" applyFill="1" applyBorder="1" applyAlignment="1">
      <alignment vertical="center"/>
    </xf>
    <xf numFmtId="0" fontId="5" fillId="7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41" fontId="5" fillId="8" borderId="1" xfId="0" applyNumberFormat="1" applyFont="1" applyFill="1" applyBorder="1" applyAlignment="1">
      <alignment vertical="center"/>
    </xf>
    <xf numFmtId="0" fontId="5" fillId="8" borderId="12" xfId="0" applyFont="1" applyFill="1" applyBorder="1" applyAlignment="1">
      <alignment vertical="center"/>
    </xf>
    <xf numFmtId="0" fontId="5" fillId="8" borderId="1" xfId="0" applyFont="1" applyFill="1" applyBorder="1" applyAlignment="1">
      <alignment vertical="center"/>
    </xf>
    <xf numFmtId="41" fontId="5" fillId="8" borderId="12" xfId="0" applyNumberFormat="1" applyFont="1" applyFill="1" applyBorder="1" applyAlignment="1">
      <alignment vertical="center"/>
    </xf>
    <xf numFmtId="41" fontId="5" fillId="2" borderId="1" xfId="0" applyNumberFormat="1" applyFont="1" applyFill="1" applyBorder="1" applyAlignment="1">
      <alignment vertical="center"/>
    </xf>
    <xf numFmtId="0" fontId="5" fillId="2" borderId="16" xfId="0" applyFont="1" applyFill="1" applyBorder="1" applyAlignment="1">
      <alignment vertical="center"/>
    </xf>
    <xf numFmtId="0" fontId="5" fillId="0" borderId="17" xfId="0" applyFont="1" applyBorder="1" applyAlignment="1">
      <alignment vertical="center"/>
    </xf>
    <xf numFmtId="41" fontId="0" fillId="6" borderId="1" xfId="1" applyFont="1" applyFill="1" applyBorder="1" applyAlignment="1">
      <alignment horizontal="center" vertical="center"/>
    </xf>
    <xf numFmtId="0" fontId="0" fillId="0" borderId="21" xfId="0" applyBorder="1"/>
    <xf numFmtId="0" fontId="0" fillId="0" borderId="22" xfId="0" applyBorder="1"/>
    <xf numFmtId="41" fontId="0" fillId="0" borderId="22" xfId="1" applyFont="1" applyBorder="1" applyAlignment="1">
      <alignment horizontal="center" vertical="center"/>
    </xf>
    <xf numFmtId="41" fontId="0" fillId="0" borderId="23" xfId="1" applyFont="1" applyBorder="1" applyAlignment="1">
      <alignment horizontal="center" vertical="center"/>
    </xf>
    <xf numFmtId="0" fontId="0" fillId="0" borderId="24" xfId="0" applyBorder="1"/>
    <xf numFmtId="41" fontId="0" fillId="0" borderId="0" xfId="1" applyFont="1" applyBorder="1" applyAlignment="1">
      <alignment horizontal="center" vertical="center"/>
    </xf>
    <xf numFmtId="41" fontId="0" fillId="0" borderId="25" xfId="1" applyFont="1" applyBorder="1" applyAlignment="1">
      <alignment horizontal="center" vertical="center"/>
    </xf>
    <xf numFmtId="0" fontId="0" fillId="6" borderId="11" xfId="0" applyFill="1" applyBorder="1"/>
    <xf numFmtId="41" fontId="0" fillId="6" borderId="12" xfId="1" applyFont="1" applyFill="1" applyBorder="1" applyAlignment="1">
      <alignment horizontal="center" vertical="center"/>
    </xf>
    <xf numFmtId="0" fontId="0" fillId="0" borderId="13" xfId="0" applyBorder="1"/>
    <xf numFmtId="0" fontId="0" fillId="0" borderId="14" xfId="0" applyBorder="1"/>
    <xf numFmtId="0" fontId="0" fillId="0" borderId="0" xfId="0" applyBorder="1" applyAlignment="1">
      <alignment horizontal="center"/>
    </xf>
    <xf numFmtId="41" fontId="0" fillId="6" borderId="0" xfId="1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/>
    </xf>
    <xf numFmtId="0" fontId="0" fillId="6" borderId="13" xfId="0" applyFill="1" applyBorder="1"/>
    <xf numFmtId="0" fontId="0" fillId="6" borderId="14" xfId="0" applyFill="1" applyBorder="1"/>
    <xf numFmtId="41" fontId="0" fillId="6" borderId="14" xfId="1" applyFont="1" applyFill="1" applyBorder="1" applyAlignment="1">
      <alignment horizontal="center" vertical="center"/>
    </xf>
    <xf numFmtId="41" fontId="0" fillId="6" borderId="15" xfId="1" applyFont="1" applyFill="1" applyBorder="1" applyAlignment="1">
      <alignment horizontal="center" vertical="center"/>
    </xf>
    <xf numFmtId="41" fontId="0" fillId="4" borderId="14" xfId="1" applyFont="1" applyFill="1" applyBorder="1" applyAlignment="1">
      <alignment horizontal="center" vertical="center"/>
    </xf>
    <xf numFmtId="41" fontId="0" fillId="4" borderId="15" xfId="1" applyFont="1" applyFill="1" applyBorder="1" applyAlignment="1">
      <alignment horizontal="center" vertical="center"/>
    </xf>
    <xf numFmtId="41" fontId="0" fillId="6" borderId="1" xfId="1" applyFont="1" applyFill="1" applyBorder="1"/>
    <xf numFmtId="41" fontId="0" fillId="6" borderId="14" xfId="1" applyFont="1" applyFill="1" applyBorder="1"/>
    <xf numFmtId="0" fontId="0" fillId="0" borderId="0" xfId="0" applyBorder="1" applyAlignment="1">
      <alignment horizontal="center"/>
    </xf>
    <xf numFmtId="0" fontId="0" fillId="6" borderId="2" xfId="0" applyFill="1" applyBorder="1"/>
    <xf numFmtId="0" fontId="2" fillId="6" borderId="2" xfId="0" applyFont="1" applyFill="1" applyBorder="1"/>
    <xf numFmtId="0" fontId="0" fillId="0" borderId="29" xfId="0" applyBorder="1"/>
    <xf numFmtId="0" fontId="0" fillId="6" borderId="3" xfId="0" applyFill="1" applyBorder="1"/>
    <xf numFmtId="0" fontId="0" fillId="0" borderId="28" xfId="0" applyBorder="1"/>
    <xf numFmtId="0" fontId="11" fillId="0" borderId="21" xfId="0" applyFont="1" applyBorder="1"/>
    <xf numFmtId="0" fontId="11" fillId="0" borderId="24" xfId="0" applyFont="1" applyBorder="1"/>
    <xf numFmtId="0" fontId="4" fillId="0" borderId="0" xfId="0" applyFont="1" applyBorder="1" applyAlignment="1">
      <alignment horizontal="center"/>
    </xf>
    <xf numFmtId="0" fontId="4" fillId="0" borderId="0" xfId="0" applyFont="1"/>
    <xf numFmtId="0" fontId="0" fillId="0" borderId="0" xfId="0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0" fillId="6" borderId="13" xfId="0" applyFill="1" applyBorder="1" applyAlignment="1">
      <alignment horizontal="center"/>
    </xf>
    <xf numFmtId="0" fontId="12" fillId="2" borderId="9" xfId="0" applyFont="1" applyFill="1" applyBorder="1" applyAlignment="1">
      <alignment horizontal="center"/>
    </xf>
    <xf numFmtId="41" fontId="12" fillId="2" borderId="9" xfId="1" applyFont="1" applyFill="1" applyBorder="1" applyAlignment="1">
      <alignment horizontal="center" vertical="center"/>
    </xf>
    <xf numFmtId="41" fontId="12" fillId="2" borderId="10" xfId="1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41" fontId="4" fillId="2" borderId="1" xfId="1" applyFont="1" applyFill="1" applyBorder="1" applyAlignment="1">
      <alignment horizontal="center" vertical="center"/>
    </xf>
    <xf numFmtId="41" fontId="4" fillId="2" borderId="12" xfId="1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/>
    </xf>
    <xf numFmtId="0" fontId="11" fillId="2" borderId="11" xfId="0" applyFont="1" applyFill="1" applyBorder="1"/>
    <xf numFmtId="0" fontId="11" fillId="2" borderId="3" xfId="0" applyFont="1" applyFill="1" applyBorder="1" applyAlignment="1">
      <alignment horizontal="center"/>
    </xf>
    <xf numFmtId="0" fontId="12" fillId="6" borderId="11" xfId="0" applyFont="1" applyFill="1" applyBorder="1" applyAlignment="1">
      <alignment horizontal="center"/>
    </xf>
    <xf numFmtId="0" fontId="12" fillId="0" borderId="13" xfId="0" applyFont="1" applyBorder="1" applyAlignment="1">
      <alignment horizontal="center"/>
    </xf>
    <xf numFmtId="41" fontId="4" fillId="4" borderId="14" xfId="1" applyFont="1" applyFill="1" applyBorder="1" applyAlignment="1">
      <alignment horizontal="center" vertical="center"/>
    </xf>
    <xf numFmtId="41" fontId="4" fillId="4" borderId="15" xfId="1" applyFont="1" applyFill="1" applyBorder="1" applyAlignment="1">
      <alignment horizontal="center" vertical="center"/>
    </xf>
    <xf numFmtId="0" fontId="0" fillId="3" borderId="11" xfId="0" applyFill="1" applyBorder="1" applyAlignment="1">
      <alignment horizontal="center"/>
    </xf>
    <xf numFmtId="0" fontId="0" fillId="3" borderId="2" xfId="0" applyFill="1" applyBorder="1"/>
    <xf numFmtId="0" fontId="0" fillId="3" borderId="3" xfId="0" applyFill="1" applyBorder="1"/>
    <xf numFmtId="0" fontId="0" fillId="3" borderId="1" xfId="0" applyFill="1" applyBorder="1"/>
    <xf numFmtId="41" fontId="0" fillId="3" borderId="1" xfId="1" applyFont="1" applyFill="1" applyBorder="1" applyAlignment="1">
      <alignment horizontal="center" vertical="center"/>
    </xf>
    <xf numFmtId="41" fontId="0" fillId="3" borderId="12" xfId="1" applyFont="1" applyFill="1" applyBorder="1" applyAlignment="1">
      <alignment horizontal="center" vertical="center"/>
    </xf>
    <xf numFmtId="0" fontId="2" fillId="3" borderId="2" xfId="0" applyFont="1" applyFill="1" applyBorder="1"/>
    <xf numFmtId="0" fontId="3" fillId="3" borderId="2" xfId="0" applyFont="1" applyFill="1" applyBorder="1"/>
    <xf numFmtId="0" fontId="15" fillId="3" borderId="11" xfId="0" applyFont="1" applyFill="1" applyBorder="1" applyAlignment="1">
      <alignment horizontal="left"/>
    </xf>
    <xf numFmtId="0" fontId="0" fillId="9" borderId="30" xfId="0" applyFill="1" applyBorder="1"/>
    <xf numFmtId="0" fontId="0" fillId="9" borderId="5" xfId="0" applyFill="1" applyBorder="1"/>
    <xf numFmtId="41" fontId="0" fillId="9" borderId="5" xfId="1" applyFont="1" applyFill="1" applyBorder="1"/>
    <xf numFmtId="41" fontId="0" fillId="9" borderId="5" xfId="1" applyFont="1" applyFill="1" applyBorder="1" applyAlignment="1">
      <alignment horizontal="center" vertical="center"/>
    </xf>
    <xf numFmtId="41" fontId="0" fillId="9" borderId="12" xfId="1" applyFont="1" applyFill="1" applyBorder="1" applyAlignment="1">
      <alignment horizontal="center" vertical="center"/>
    </xf>
    <xf numFmtId="41" fontId="0" fillId="9" borderId="31" xfId="1" applyFont="1" applyFill="1" applyBorder="1" applyAlignment="1">
      <alignment horizontal="center" vertical="center"/>
    </xf>
    <xf numFmtId="0" fontId="0" fillId="9" borderId="11" xfId="0" applyFill="1" applyBorder="1"/>
    <xf numFmtId="0" fontId="0" fillId="9" borderId="1" xfId="0" applyFill="1" applyBorder="1"/>
    <xf numFmtId="41" fontId="0" fillId="9" borderId="1" xfId="1" applyFont="1" applyFill="1" applyBorder="1"/>
    <xf numFmtId="41" fontId="0" fillId="9" borderId="1" xfId="1" applyFont="1" applyFill="1" applyBorder="1" applyAlignment="1">
      <alignment horizontal="center" vertical="center"/>
    </xf>
    <xf numFmtId="0" fontId="12" fillId="9" borderId="11" xfId="0" applyFont="1" applyFill="1" applyBorder="1" applyAlignment="1">
      <alignment horizontal="center"/>
    </xf>
    <xf numFmtId="0" fontId="13" fillId="9" borderId="0" xfId="0" applyFont="1" applyFill="1" applyAlignment="1">
      <alignment horizontal="center" vertical="center" wrapText="1"/>
    </xf>
    <xf numFmtId="41" fontId="7" fillId="0" borderId="18" xfId="1" applyFont="1" applyBorder="1" applyAlignment="1">
      <alignment vertical="center"/>
    </xf>
    <xf numFmtId="41" fontId="7" fillId="0" borderId="19" xfId="1" applyFont="1" applyBorder="1" applyAlignment="1">
      <alignment vertical="center"/>
    </xf>
    <xf numFmtId="41" fontId="7" fillId="0" borderId="14" xfId="1" applyFont="1" applyBorder="1" applyAlignment="1">
      <alignment horizontal="center"/>
    </xf>
    <xf numFmtId="0" fontId="7" fillId="7" borderId="14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8" borderId="14" xfId="0" applyFont="1" applyFill="1" applyBorder="1" applyAlignment="1">
      <alignment horizontal="center"/>
    </xf>
    <xf numFmtId="0" fontId="7" fillId="8" borderId="15" xfId="0" applyFont="1" applyFill="1" applyBorder="1" applyAlignment="1">
      <alignment horizontal="center"/>
    </xf>
    <xf numFmtId="41" fontId="20" fillId="7" borderId="1" xfId="0" applyNumberFormat="1" applyFont="1" applyFill="1" applyBorder="1" applyAlignment="1">
      <alignment vertical="center" wrapText="1"/>
    </xf>
    <xf numFmtId="41" fontId="21" fillId="4" borderId="6" xfId="0" applyNumberFormat="1" applyFont="1" applyFill="1" applyBorder="1" applyAlignment="1">
      <alignment vertical="center"/>
    </xf>
    <xf numFmtId="0" fontId="21" fillId="4" borderId="1" xfId="0" applyFont="1" applyFill="1" applyBorder="1" applyAlignment="1">
      <alignment vertical="center"/>
    </xf>
    <xf numFmtId="41" fontId="21" fillId="4" borderId="1" xfId="0" applyNumberFormat="1" applyFont="1" applyFill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8" borderId="33" xfId="0" applyFont="1" applyFill="1" applyBorder="1" applyAlignment="1">
      <alignment vertical="center"/>
    </xf>
    <xf numFmtId="0" fontId="5" fillId="8" borderId="34" xfId="0" applyFont="1" applyFill="1" applyBorder="1" applyAlignment="1">
      <alignment vertical="center"/>
    </xf>
    <xf numFmtId="0" fontId="5" fillId="0" borderId="7" xfId="0" applyFont="1" applyBorder="1" applyAlignment="1">
      <alignment vertical="center"/>
    </xf>
    <xf numFmtId="0" fontId="0" fillId="6" borderId="9" xfId="0" applyFill="1" applyBorder="1"/>
    <xf numFmtId="41" fontId="0" fillId="6" borderId="9" xfId="1" applyFont="1" applyFill="1" applyBorder="1" applyAlignment="1">
      <alignment horizontal="center" vertical="center"/>
    </xf>
    <xf numFmtId="0" fontId="5" fillId="7" borderId="9" xfId="0" applyFont="1" applyFill="1" applyBorder="1" applyAlignment="1">
      <alignment vertical="center"/>
    </xf>
    <xf numFmtId="41" fontId="21" fillId="4" borderId="9" xfId="0" applyNumberFormat="1" applyFont="1" applyFill="1" applyBorder="1" applyAlignment="1">
      <alignment vertical="center"/>
    </xf>
    <xf numFmtId="0" fontId="21" fillId="4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41" fontId="5" fillId="8" borderId="9" xfId="0" applyNumberFormat="1" applyFont="1" applyFill="1" applyBorder="1" applyAlignment="1">
      <alignment vertical="center"/>
    </xf>
    <xf numFmtId="0" fontId="5" fillId="8" borderId="10" xfId="0" applyFont="1" applyFill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7" borderId="14" xfId="0" applyFont="1" applyFill="1" applyBorder="1" applyAlignment="1">
      <alignment vertical="center"/>
    </xf>
    <xf numFmtId="41" fontId="21" fillId="4" borderId="18" xfId="0" applyNumberFormat="1" applyFont="1" applyFill="1" applyBorder="1" applyAlignment="1">
      <alignment vertical="center"/>
    </xf>
    <xf numFmtId="0" fontId="21" fillId="4" borderId="14" xfId="0" applyFont="1" applyFill="1" applyBorder="1" applyAlignment="1">
      <alignment vertical="center"/>
    </xf>
    <xf numFmtId="41" fontId="5" fillId="2" borderId="14" xfId="0" applyNumberFormat="1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8" borderId="14" xfId="0" applyFont="1" applyFill="1" applyBorder="1" applyAlignment="1">
      <alignment vertical="center"/>
    </xf>
    <xf numFmtId="0" fontId="5" fillId="8" borderId="15" xfId="0" applyFont="1" applyFill="1" applyBorder="1" applyAlignment="1">
      <alignment vertical="center"/>
    </xf>
    <xf numFmtId="0" fontId="5" fillId="0" borderId="35" xfId="0" applyFont="1" applyBorder="1" applyAlignment="1">
      <alignment vertical="center"/>
    </xf>
    <xf numFmtId="41" fontId="5" fillId="0" borderId="37" xfId="1" applyFont="1" applyBorder="1" applyAlignment="1">
      <alignment vertical="center"/>
    </xf>
    <xf numFmtId="0" fontId="5" fillId="6" borderId="37" xfId="0" applyFont="1" applyFill="1" applyBorder="1" applyAlignment="1">
      <alignment vertical="center"/>
    </xf>
    <xf numFmtId="41" fontId="22" fillId="5" borderId="36" xfId="0" applyNumberFormat="1" applyFont="1" applyFill="1" applyBorder="1" applyAlignment="1">
      <alignment vertical="center"/>
    </xf>
    <xf numFmtId="0" fontId="5" fillId="0" borderId="38" xfId="0" applyFont="1" applyBorder="1" applyAlignment="1">
      <alignment vertical="center"/>
    </xf>
    <xf numFmtId="41" fontId="22" fillId="5" borderId="39" xfId="0" applyNumberFormat="1" applyFont="1" applyFill="1" applyBorder="1" applyAlignment="1">
      <alignment vertical="center"/>
    </xf>
    <xf numFmtId="0" fontId="6" fillId="0" borderId="37" xfId="0" applyFont="1" applyBorder="1" applyAlignment="1">
      <alignment horizontal="left" vertical="center"/>
    </xf>
    <xf numFmtId="41" fontId="23" fillId="0" borderId="33" xfId="1" applyFont="1" applyBorder="1" applyAlignment="1">
      <alignment vertical="center"/>
    </xf>
    <xf numFmtId="41" fontId="23" fillId="7" borderId="33" xfId="1" applyFont="1" applyFill="1" applyBorder="1" applyAlignment="1">
      <alignment vertical="center"/>
    </xf>
    <xf numFmtId="41" fontId="23" fillId="4" borderId="33" xfId="1" applyFont="1" applyFill="1" applyBorder="1" applyAlignment="1">
      <alignment vertical="center"/>
    </xf>
    <xf numFmtId="41" fontId="23" fillId="2" borderId="33" xfId="1" applyFont="1" applyFill="1" applyBorder="1" applyAlignment="1">
      <alignment vertical="center"/>
    </xf>
    <xf numFmtId="0" fontId="7" fillId="0" borderId="41" xfId="0" applyFont="1" applyBorder="1" applyAlignment="1">
      <alignment vertical="center"/>
    </xf>
    <xf numFmtId="41" fontId="7" fillId="0" borderId="42" xfId="1" applyFont="1" applyBorder="1" applyAlignment="1">
      <alignment vertical="center"/>
    </xf>
    <xf numFmtId="41" fontId="7" fillId="0" borderId="40" xfId="1" applyFont="1" applyBorder="1" applyAlignment="1">
      <alignment vertical="center"/>
    </xf>
    <xf numFmtId="0" fontId="0" fillId="5" borderId="0" xfId="0" applyFill="1"/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4" fillId="0" borderId="20" xfId="0" applyFont="1" applyBorder="1" applyAlignment="1">
      <alignment horizontal="left"/>
    </xf>
    <xf numFmtId="15" fontId="4" fillId="0" borderId="26" xfId="0" applyNumberFormat="1" applyFont="1" applyBorder="1" applyAlignment="1">
      <alignment horizontal="center"/>
    </xf>
    <xf numFmtId="0" fontId="14" fillId="0" borderId="26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0" fontId="14" fillId="7" borderId="26" xfId="0" applyFont="1" applyFill="1" applyBorder="1" applyAlignment="1">
      <alignment horizontal="center"/>
    </xf>
    <xf numFmtId="0" fontId="14" fillId="7" borderId="4" xfId="0" applyFont="1" applyFill="1" applyBorder="1" applyAlignment="1">
      <alignment horizontal="center"/>
    </xf>
    <xf numFmtId="0" fontId="14" fillId="7" borderId="27" xfId="0" applyFont="1" applyFill="1" applyBorder="1" applyAlignment="1">
      <alignment horizontal="center"/>
    </xf>
    <xf numFmtId="0" fontId="7" fillId="8" borderId="9" xfId="0" applyFont="1" applyFill="1" applyBorder="1" applyAlignment="1">
      <alignment horizontal="center"/>
    </xf>
    <xf numFmtId="0" fontId="7" fillId="8" borderId="10" xfId="0" applyFont="1" applyFill="1" applyBorder="1" applyAlignment="1">
      <alignment horizontal="center"/>
    </xf>
    <xf numFmtId="0" fontId="16" fillId="9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20" xfId="0" applyFont="1" applyBorder="1" applyAlignment="1">
      <alignment horizontal="center"/>
    </xf>
    <xf numFmtId="0" fontId="9" fillId="0" borderId="7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41" fontId="7" fillId="0" borderId="9" xfId="1" applyFont="1" applyBorder="1" applyAlignment="1">
      <alignment horizontal="center"/>
    </xf>
    <xf numFmtId="0" fontId="7" fillId="7" borderId="9" xfId="0" applyFont="1" applyFill="1" applyBorder="1" applyAlignment="1">
      <alignment horizontal="center"/>
    </xf>
    <xf numFmtId="0" fontId="10" fillId="4" borderId="9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41" fontId="0" fillId="0" borderId="20" xfId="1" applyFont="1" applyBorder="1" applyAlignment="1">
      <alignment horizontal="center" vertical="center"/>
    </xf>
    <xf numFmtId="0" fontId="0" fillId="0" borderId="0" xfId="0" applyAlignment="1">
      <alignment horizontal="right"/>
    </xf>
    <xf numFmtId="41" fontId="0" fillId="0" borderId="43" xfId="1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0" fillId="0" borderId="20" xfId="0" applyBorder="1"/>
    <xf numFmtId="41" fontId="0" fillId="0" borderId="20" xfId="1" applyFont="1" applyBorder="1"/>
    <xf numFmtId="41" fontId="0" fillId="0" borderId="43" xfId="1" applyFont="1" applyBorder="1"/>
    <xf numFmtId="0" fontId="0" fillId="4" borderId="30" xfId="0" applyFill="1" applyBorder="1"/>
    <xf numFmtId="0" fontId="0" fillId="4" borderId="5" xfId="0" applyFill="1" applyBorder="1"/>
    <xf numFmtId="41" fontId="0" fillId="4" borderId="5" xfId="1" applyFont="1" applyFill="1" applyBorder="1"/>
    <xf numFmtId="41" fontId="0" fillId="4" borderId="5" xfId="1" applyFont="1" applyFill="1" applyBorder="1" applyAlignment="1">
      <alignment horizontal="center" vertical="center"/>
    </xf>
    <xf numFmtId="41" fontId="0" fillId="4" borderId="12" xfId="1" applyFont="1" applyFill="1" applyBorder="1" applyAlignment="1">
      <alignment horizontal="center" vertical="center"/>
    </xf>
    <xf numFmtId="41" fontId="0" fillId="4" borderId="31" xfId="1" applyFont="1" applyFill="1" applyBorder="1" applyAlignment="1">
      <alignment horizontal="center" vertical="center"/>
    </xf>
    <xf numFmtId="0" fontId="0" fillId="4" borderId="11" xfId="0" applyFill="1" applyBorder="1"/>
    <xf numFmtId="0" fontId="0" fillId="4" borderId="1" xfId="0" applyFill="1" applyBorder="1"/>
    <xf numFmtId="41" fontId="0" fillId="4" borderId="1" xfId="1" applyFont="1" applyFill="1" applyBorder="1"/>
    <xf numFmtId="41" fontId="0" fillId="4" borderId="1" xfId="1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3" fillId="0" borderId="0" xfId="0" applyFont="1"/>
    <xf numFmtId="0" fontId="4" fillId="0" borderId="2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25" xfId="0" applyFont="1" applyBorder="1" applyAlignment="1">
      <alignment horizontal="center"/>
    </xf>
  </cellXfs>
  <cellStyles count="2">
    <cellStyle name="Comma [0]" xfId="1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tabSelected="1" zoomScale="180" zoomScaleNormal="180" workbookViewId="0"/>
  </sheetViews>
  <sheetFormatPr defaultRowHeight="15" x14ac:dyDescent="0.25"/>
  <cols>
    <col min="1" max="1" width="6.28515625" customWidth="1"/>
    <col min="2" max="2" width="3.5703125" customWidth="1"/>
    <col min="3" max="3" width="35" customWidth="1"/>
    <col min="4" max="4" width="4.7109375" customWidth="1"/>
    <col min="5" max="6" width="15.7109375" style="1" customWidth="1"/>
  </cols>
  <sheetData>
    <row r="1" spans="1:6" x14ac:dyDescent="0.25">
      <c r="A1" s="51" t="s">
        <v>135</v>
      </c>
      <c r="B1" s="24"/>
      <c r="C1" s="24"/>
      <c r="D1" s="24"/>
      <c r="E1" s="25"/>
      <c r="F1" s="26"/>
    </row>
    <row r="2" spans="1:6" x14ac:dyDescent="0.25">
      <c r="A2" s="52" t="s">
        <v>64</v>
      </c>
      <c r="B2" s="7"/>
      <c r="C2" s="7"/>
      <c r="D2" s="7"/>
      <c r="E2" s="28"/>
      <c r="F2" s="29"/>
    </row>
    <row r="3" spans="1:6" ht="18.75" x14ac:dyDescent="0.4">
      <c r="A3" s="143" t="s">
        <v>8</v>
      </c>
      <c r="B3" s="144"/>
      <c r="C3" s="144"/>
      <c r="D3" s="144"/>
      <c r="E3" s="144"/>
      <c r="F3" s="145"/>
    </row>
    <row r="4" spans="1:6" ht="18.75" x14ac:dyDescent="0.4">
      <c r="A4" s="65" t="s">
        <v>0</v>
      </c>
      <c r="B4" s="141" t="s">
        <v>1</v>
      </c>
      <c r="C4" s="142"/>
      <c r="D4" s="62" t="s">
        <v>5</v>
      </c>
      <c r="E4" s="63" t="s">
        <v>2</v>
      </c>
      <c r="F4" s="64" t="s">
        <v>3</v>
      </c>
    </row>
    <row r="5" spans="1:6" x14ac:dyDescent="0.25">
      <c r="A5" s="30" t="s">
        <v>34</v>
      </c>
      <c r="B5" s="46" t="s">
        <v>13</v>
      </c>
      <c r="C5" s="49"/>
      <c r="D5" s="5"/>
      <c r="E5" s="22">
        <v>3000</v>
      </c>
      <c r="F5" s="31"/>
    </row>
    <row r="6" spans="1:6" x14ac:dyDescent="0.25">
      <c r="A6" s="30"/>
      <c r="B6" s="46"/>
      <c r="C6" s="49" t="s">
        <v>35</v>
      </c>
      <c r="D6" s="5"/>
      <c r="E6" s="22"/>
      <c r="F6" s="31">
        <v>3000</v>
      </c>
    </row>
    <row r="7" spans="1:6" x14ac:dyDescent="0.25">
      <c r="A7" s="30" t="s">
        <v>34</v>
      </c>
      <c r="B7" s="47" t="s">
        <v>61</v>
      </c>
      <c r="C7" s="49"/>
      <c r="D7" s="5"/>
      <c r="E7" s="22">
        <v>1600</v>
      </c>
      <c r="F7" s="31"/>
    </row>
    <row r="8" spans="1:6" x14ac:dyDescent="0.25">
      <c r="A8" s="30"/>
      <c r="B8" s="47"/>
      <c r="C8" s="49" t="s">
        <v>13</v>
      </c>
      <c r="D8" s="5"/>
      <c r="E8" s="22"/>
      <c r="F8" s="31">
        <v>1600</v>
      </c>
    </row>
    <row r="9" spans="1:6" x14ac:dyDescent="0.25">
      <c r="A9" s="30" t="s">
        <v>34</v>
      </c>
      <c r="B9" s="46" t="s">
        <v>18</v>
      </c>
      <c r="C9" s="49"/>
      <c r="D9" s="5"/>
      <c r="E9" s="22">
        <v>3360</v>
      </c>
      <c r="F9" s="31"/>
    </row>
    <row r="10" spans="1:6" x14ac:dyDescent="0.25">
      <c r="A10" s="30"/>
      <c r="B10" s="46"/>
      <c r="C10" s="49" t="s">
        <v>13</v>
      </c>
      <c r="D10" s="5"/>
      <c r="E10" s="22"/>
      <c r="F10" s="31">
        <v>3360</v>
      </c>
    </row>
    <row r="11" spans="1:6" x14ac:dyDescent="0.25">
      <c r="A11" s="30" t="s">
        <v>36</v>
      </c>
      <c r="B11" s="47" t="s">
        <v>13</v>
      </c>
      <c r="C11" s="49"/>
      <c r="D11" s="5"/>
      <c r="E11" s="22">
        <v>1200</v>
      </c>
      <c r="F11" s="31"/>
    </row>
    <row r="12" spans="1:6" x14ac:dyDescent="0.25">
      <c r="A12" s="30"/>
      <c r="B12" s="46"/>
      <c r="C12" s="49" t="s">
        <v>15</v>
      </c>
      <c r="D12" s="5"/>
      <c r="E12" s="22"/>
      <c r="F12" s="31">
        <v>1200</v>
      </c>
    </row>
    <row r="13" spans="1:6" x14ac:dyDescent="0.25">
      <c r="A13" s="30" t="s">
        <v>37</v>
      </c>
      <c r="B13" s="47" t="s">
        <v>13</v>
      </c>
      <c r="C13" s="49"/>
      <c r="D13" s="5"/>
      <c r="E13" s="22">
        <v>4800</v>
      </c>
      <c r="F13" s="31"/>
    </row>
    <row r="14" spans="1:6" x14ac:dyDescent="0.25">
      <c r="A14" s="30"/>
      <c r="B14" s="47"/>
      <c r="C14" s="49" t="s">
        <v>21</v>
      </c>
      <c r="D14" s="5"/>
      <c r="E14" s="22"/>
      <c r="F14" s="31">
        <v>4800</v>
      </c>
    </row>
    <row r="15" spans="1:6" x14ac:dyDescent="0.25">
      <c r="A15" s="30" t="s">
        <v>37</v>
      </c>
      <c r="B15" s="46" t="s">
        <v>12</v>
      </c>
      <c r="C15" s="49"/>
      <c r="D15" s="5"/>
      <c r="E15" s="22">
        <v>250</v>
      </c>
      <c r="F15" s="31"/>
    </row>
    <row r="16" spans="1:6" x14ac:dyDescent="0.25">
      <c r="A16" s="30"/>
      <c r="B16" s="47"/>
      <c r="C16" s="49" t="s">
        <v>13</v>
      </c>
      <c r="D16" s="5"/>
      <c r="E16" s="22"/>
      <c r="F16" s="31">
        <v>250</v>
      </c>
    </row>
    <row r="17" spans="1:6" x14ac:dyDescent="0.25">
      <c r="A17" s="30" t="s">
        <v>38</v>
      </c>
      <c r="B17" s="46" t="s">
        <v>28</v>
      </c>
      <c r="C17" s="49"/>
      <c r="D17" s="5"/>
      <c r="E17" s="22">
        <v>150</v>
      </c>
      <c r="F17" s="31"/>
    </row>
    <row r="18" spans="1:6" x14ac:dyDescent="0.25">
      <c r="A18" s="30"/>
      <c r="B18" s="46"/>
      <c r="C18" s="49" t="s">
        <v>13</v>
      </c>
      <c r="D18" s="5"/>
      <c r="E18" s="22"/>
      <c r="F18" s="31">
        <v>150</v>
      </c>
    </row>
    <row r="19" spans="1:6" x14ac:dyDescent="0.25">
      <c r="A19" s="30" t="s">
        <v>39</v>
      </c>
      <c r="B19" s="47" t="s">
        <v>40</v>
      </c>
      <c r="C19" s="49"/>
      <c r="D19" s="5"/>
      <c r="E19" s="22">
        <v>5000</v>
      </c>
      <c r="F19" s="31"/>
    </row>
    <row r="20" spans="1:6" x14ac:dyDescent="0.25">
      <c r="A20" s="30"/>
      <c r="B20" s="46"/>
      <c r="C20" s="49" t="s">
        <v>12</v>
      </c>
      <c r="D20" s="5"/>
      <c r="E20" s="22"/>
      <c r="F20" s="31">
        <v>5000</v>
      </c>
    </row>
    <row r="21" spans="1:6" x14ac:dyDescent="0.25">
      <c r="A21" s="30" t="s">
        <v>41</v>
      </c>
      <c r="B21" s="47" t="s">
        <v>42</v>
      </c>
      <c r="C21" s="49"/>
      <c r="D21" s="5"/>
      <c r="E21" s="22">
        <v>200</v>
      </c>
      <c r="F21" s="31"/>
    </row>
    <row r="22" spans="1:6" x14ac:dyDescent="0.25">
      <c r="A22" s="30"/>
      <c r="B22" s="47"/>
      <c r="C22" s="49" t="s">
        <v>13</v>
      </c>
      <c r="D22" s="5"/>
      <c r="E22" s="22"/>
      <c r="F22" s="31">
        <v>200</v>
      </c>
    </row>
    <row r="23" spans="1:6" x14ac:dyDescent="0.25">
      <c r="A23" s="30" t="s">
        <v>43</v>
      </c>
      <c r="B23" s="47" t="s">
        <v>13</v>
      </c>
      <c r="C23" s="49"/>
      <c r="D23" s="5"/>
      <c r="E23" s="22">
        <v>600</v>
      </c>
      <c r="F23" s="31"/>
    </row>
    <row r="24" spans="1:6" x14ac:dyDescent="0.25">
      <c r="A24" s="30"/>
      <c r="B24" s="47"/>
      <c r="C24" s="49" t="s">
        <v>22</v>
      </c>
      <c r="D24" s="5"/>
      <c r="E24" s="22"/>
      <c r="F24" s="31">
        <v>600</v>
      </c>
    </row>
    <row r="25" spans="1:6" x14ac:dyDescent="0.25">
      <c r="A25" s="30" t="s">
        <v>44</v>
      </c>
      <c r="B25" s="47" t="s">
        <v>45</v>
      </c>
      <c r="C25" s="49"/>
      <c r="D25" s="5"/>
      <c r="E25" s="22">
        <v>500</v>
      </c>
      <c r="F25" s="31"/>
    </row>
    <row r="26" spans="1:6" x14ac:dyDescent="0.25">
      <c r="A26" s="30"/>
      <c r="B26" s="47"/>
      <c r="C26" s="49" t="s">
        <v>13</v>
      </c>
      <c r="D26" s="5"/>
      <c r="E26" s="22"/>
      <c r="F26" s="31">
        <v>500</v>
      </c>
    </row>
    <row r="27" spans="1:6" x14ac:dyDescent="0.25">
      <c r="A27" s="30" t="s">
        <v>46</v>
      </c>
      <c r="B27" s="47" t="s">
        <v>23</v>
      </c>
      <c r="C27" s="49"/>
      <c r="D27" s="5"/>
      <c r="E27" s="22">
        <v>1200</v>
      </c>
      <c r="F27" s="31"/>
    </row>
    <row r="28" spans="1:6" x14ac:dyDescent="0.25">
      <c r="A28" s="30"/>
      <c r="B28" s="47"/>
      <c r="C28" s="49" t="s">
        <v>13</v>
      </c>
      <c r="D28" s="5"/>
      <c r="E28" s="22"/>
      <c r="F28" s="31">
        <v>1200</v>
      </c>
    </row>
    <row r="29" spans="1:6" x14ac:dyDescent="0.25">
      <c r="A29" s="30" t="s">
        <v>47</v>
      </c>
      <c r="B29" s="47" t="s">
        <v>13</v>
      </c>
      <c r="C29" s="49"/>
      <c r="D29" s="5"/>
      <c r="E29" s="22">
        <v>1100</v>
      </c>
      <c r="F29" s="31"/>
    </row>
    <row r="30" spans="1:6" x14ac:dyDescent="0.25">
      <c r="A30" s="30"/>
      <c r="B30" s="47"/>
      <c r="C30" s="49" t="s">
        <v>48</v>
      </c>
      <c r="D30" s="5"/>
      <c r="E30" s="22"/>
      <c r="F30" s="31">
        <v>1100</v>
      </c>
    </row>
    <row r="31" spans="1:6" x14ac:dyDescent="0.25">
      <c r="A31" s="30" t="s">
        <v>49</v>
      </c>
      <c r="B31" s="47" t="s">
        <v>16</v>
      </c>
      <c r="C31" s="49"/>
      <c r="D31" s="5"/>
      <c r="E31" s="22">
        <v>750</v>
      </c>
      <c r="F31" s="31"/>
    </row>
    <row r="32" spans="1:6" x14ac:dyDescent="0.25">
      <c r="A32" s="30"/>
      <c r="B32" s="47"/>
      <c r="C32" s="49" t="s">
        <v>12</v>
      </c>
      <c r="D32" s="5"/>
      <c r="E32" s="22"/>
      <c r="F32" s="31">
        <v>750</v>
      </c>
    </row>
    <row r="33" spans="1:6" x14ac:dyDescent="0.25">
      <c r="A33" s="30" t="s">
        <v>50</v>
      </c>
      <c r="B33" s="46" t="s">
        <v>51</v>
      </c>
      <c r="C33" s="49"/>
      <c r="D33" s="5"/>
      <c r="E33" s="22">
        <v>240</v>
      </c>
      <c r="F33" s="31"/>
    </row>
    <row r="34" spans="1:6" x14ac:dyDescent="0.25">
      <c r="A34" s="30"/>
      <c r="B34" s="46"/>
      <c r="C34" s="49" t="s">
        <v>13</v>
      </c>
      <c r="D34" s="5"/>
      <c r="E34" s="22"/>
      <c r="F34" s="31">
        <v>240</v>
      </c>
    </row>
    <row r="35" spans="1:6" x14ac:dyDescent="0.25">
      <c r="A35" s="30" t="s">
        <v>52</v>
      </c>
      <c r="B35" s="47" t="s">
        <v>42</v>
      </c>
      <c r="C35" s="49"/>
      <c r="D35" s="5"/>
      <c r="E35" s="22">
        <v>500</v>
      </c>
      <c r="F35" s="31"/>
    </row>
    <row r="36" spans="1:6" x14ac:dyDescent="0.25">
      <c r="A36" s="30"/>
      <c r="B36" s="46"/>
      <c r="C36" s="49" t="s">
        <v>13</v>
      </c>
      <c r="D36" s="5"/>
      <c r="E36" s="22"/>
      <c r="F36" s="31">
        <v>500</v>
      </c>
    </row>
    <row r="37" spans="1:6" x14ac:dyDescent="0.25">
      <c r="A37" s="30" t="s">
        <v>53</v>
      </c>
      <c r="B37" s="46" t="s">
        <v>13</v>
      </c>
      <c r="C37" s="49"/>
      <c r="D37" s="5"/>
      <c r="E37" s="22">
        <v>400</v>
      </c>
      <c r="F37" s="31"/>
    </row>
    <row r="38" spans="1:6" x14ac:dyDescent="0.25">
      <c r="A38" s="30"/>
      <c r="B38" s="46" t="s">
        <v>15</v>
      </c>
      <c r="C38" s="49"/>
      <c r="D38" s="5"/>
      <c r="E38" s="22">
        <v>1160</v>
      </c>
      <c r="F38" s="31"/>
    </row>
    <row r="39" spans="1:6" x14ac:dyDescent="0.25">
      <c r="A39" s="30"/>
      <c r="B39" s="46"/>
      <c r="C39" s="49" t="s">
        <v>22</v>
      </c>
      <c r="D39" s="5"/>
      <c r="E39" s="22"/>
      <c r="F39" s="31">
        <v>1560</v>
      </c>
    </row>
    <row r="40" spans="1:6" x14ac:dyDescent="0.25">
      <c r="A40" s="30" t="s">
        <v>54</v>
      </c>
      <c r="B40" s="46" t="s">
        <v>24</v>
      </c>
      <c r="C40" s="49"/>
      <c r="D40" s="5"/>
      <c r="E40" s="22">
        <v>560</v>
      </c>
      <c r="F40" s="31"/>
    </row>
    <row r="41" spans="1:6" x14ac:dyDescent="0.25">
      <c r="A41" s="30"/>
      <c r="B41" s="46"/>
      <c r="C41" s="49" t="s">
        <v>13</v>
      </c>
      <c r="D41" s="5"/>
      <c r="E41" s="22"/>
      <c r="F41" s="31">
        <v>560</v>
      </c>
    </row>
    <row r="42" spans="1:6" x14ac:dyDescent="0.25">
      <c r="A42" s="30" t="s">
        <v>55</v>
      </c>
      <c r="B42" s="46" t="s">
        <v>23</v>
      </c>
      <c r="C42" s="49"/>
      <c r="D42" s="5"/>
      <c r="E42" s="22">
        <v>1200</v>
      </c>
      <c r="F42" s="31"/>
    </row>
    <row r="43" spans="1:6" x14ac:dyDescent="0.25">
      <c r="A43" s="30"/>
      <c r="B43" s="46"/>
      <c r="C43" s="49" t="s">
        <v>13</v>
      </c>
      <c r="D43" s="5"/>
      <c r="E43" s="22"/>
      <c r="F43" s="31">
        <v>1200</v>
      </c>
    </row>
    <row r="44" spans="1:6" x14ac:dyDescent="0.25">
      <c r="A44" s="30" t="s">
        <v>56</v>
      </c>
      <c r="B44" s="46" t="s">
        <v>28</v>
      </c>
      <c r="C44" s="49"/>
      <c r="D44" s="5"/>
      <c r="E44" s="22">
        <v>170</v>
      </c>
      <c r="F44" s="31"/>
    </row>
    <row r="45" spans="1:6" x14ac:dyDescent="0.25">
      <c r="A45" s="30"/>
      <c r="B45" s="46"/>
      <c r="C45" s="49" t="s">
        <v>13</v>
      </c>
      <c r="D45" s="5"/>
      <c r="E45" s="22"/>
      <c r="F45" s="31">
        <v>170</v>
      </c>
    </row>
    <row r="46" spans="1:6" x14ac:dyDescent="0.25">
      <c r="A46" s="30" t="s">
        <v>57</v>
      </c>
      <c r="B46" s="46" t="s">
        <v>13</v>
      </c>
      <c r="C46" s="49"/>
      <c r="D46" s="5"/>
      <c r="E46" s="22">
        <v>600</v>
      </c>
      <c r="F46" s="31"/>
    </row>
    <row r="47" spans="1:6" x14ac:dyDescent="0.25">
      <c r="A47" s="30"/>
      <c r="B47" s="47" t="s">
        <v>15</v>
      </c>
      <c r="C47" s="49"/>
      <c r="D47" s="5"/>
      <c r="E47" s="22">
        <v>600</v>
      </c>
      <c r="F47" s="31"/>
    </row>
    <row r="48" spans="1:6" x14ac:dyDescent="0.25">
      <c r="A48" s="30"/>
      <c r="B48" s="47"/>
      <c r="C48" s="49" t="s">
        <v>22</v>
      </c>
      <c r="D48" s="5"/>
      <c r="E48" s="22"/>
      <c r="F48" s="31">
        <v>1200</v>
      </c>
    </row>
    <row r="49" spans="1:6" x14ac:dyDescent="0.25">
      <c r="A49" s="30" t="s">
        <v>58</v>
      </c>
      <c r="B49" s="47" t="s">
        <v>13</v>
      </c>
      <c r="C49" s="49"/>
      <c r="D49" s="5"/>
      <c r="E49" s="22">
        <v>2000</v>
      </c>
      <c r="F49" s="31"/>
    </row>
    <row r="50" spans="1:6" x14ac:dyDescent="0.25">
      <c r="A50" s="30"/>
      <c r="B50" s="47"/>
      <c r="C50" s="49" t="s">
        <v>22</v>
      </c>
      <c r="D50" s="5"/>
      <c r="E50" s="22"/>
      <c r="F50" s="31">
        <v>2000</v>
      </c>
    </row>
    <row r="51" spans="1:6" x14ac:dyDescent="0.25">
      <c r="A51" s="30" t="s">
        <v>58</v>
      </c>
      <c r="B51" s="47" t="s">
        <v>51</v>
      </c>
      <c r="C51" s="49"/>
      <c r="D51" s="5"/>
      <c r="E51" s="22">
        <v>600</v>
      </c>
      <c r="F51" s="31"/>
    </row>
    <row r="52" spans="1:6" x14ac:dyDescent="0.25">
      <c r="A52" s="30"/>
      <c r="B52" s="47"/>
      <c r="C52" s="49" t="s">
        <v>13</v>
      </c>
      <c r="D52" s="5"/>
      <c r="E52" s="22"/>
      <c r="F52" s="31">
        <v>600</v>
      </c>
    </row>
    <row r="53" spans="1:6" x14ac:dyDescent="0.25">
      <c r="A53" s="30" t="s">
        <v>58</v>
      </c>
      <c r="B53" s="47" t="s">
        <v>59</v>
      </c>
      <c r="C53" s="49"/>
      <c r="D53" s="5"/>
      <c r="E53" s="22">
        <v>2000</v>
      </c>
      <c r="F53" s="31"/>
    </row>
    <row r="54" spans="1:6" x14ac:dyDescent="0.25">
      <c r="A54" s="30"/>
      <c r="B54" s="47"/>
      <c r="C54" s="49" t="s">
        <v>13</v>
      </c>
      <c r="D54" s="5"/>
      <c r="E54" s="22"/>
      <c r="F54" s="31">
        <v>2000</v>
      </c>
    </row>
    <row r="55" spans="1:6" ht="1.5" customHeight="1" x14ac:dyDescent="0.25">
      <c r="A55" s="30"/>
      <c r="B55" s="46"/>
      <c r="C55" s="49"/>
      <c r="D55" s="5"/>
      <c r="E55" s="22"/>
      <c r="F55" s="31"/>
    </row>
    <row r="56" spans="1:6" ht="15.75" thickBot="1" x14ac:dyDescent="0.3">
      <c r="A56" s="32"/>
      <c r="B56" s="48"/>
      <c r="C56" s="50"/>
      <c r="D56" s="33"/>
      <c r="E56" s="41">
        <f>SUM(E5:E55)</f>
        <v>33740</v>
      </c>
      <c r="F56" s="42">
        <f>SUM(F5:F55)</f>
        <v>33740</v>
      </c>
    </row>
    <row r="57" spans="1:6" x14ac:dyDescent="0.25">
      <c r="C57" t="s">
        <v>4</v>
      </c>
    </row>
  </sheetData>
  <mergeCells count="2">
    <mergeCell ref="B4:C4"/>
    <mergeCell ref="A3:F3"/>
  </mergeCells>
  <printOptions horizontalCentered="1" verticalCentered="1"/>
  <pageMargins left="0" right="0" top="0" bottom="0" header="0" footer="0"/>
  <pageSetup paperSize="9"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7"/>
  <sheetViews>
    <sheetView workbookViewId="0"/>
  </sheetViews>
  <sheetFormatPr defaultRowHeight="15" x14ac:dyDescent="0.25"/>
  <cols>
    <col min="2" max="2" width="6.7109375" customWidth="1"/>
    <col min="3" max="3" width="44.28515625" customWidth="1"/>
    <col min="4" max="4" width="5.5703125" customWidth="1"/>
    <col min="5" max="5" width="15.7109375" style="4" customWidth="1"/>
    <col min="6" max="7" width="15.7109375" style="1" customWidth="1"/>
  </cols>
  <sheetData>
    <row r="1" spans="1:7" x14ac:dyDescent="0.25">
      <c r="A1" s="6"/>
      <c r="B1" t="s">
        <v>31</v>
      </c>
    </row>
    <row r="2" spans="1:7" ht="18.75" x14ac:dyDescent="0.4">
      <c r="B2" s="146" t="s">
        <v>9</v>
      </c>
      <c r="C2" s="146"/>
      <c r="D2" s="146"/>
      <c r="E2" s="146"/>
      <c r="F2" s="146"/>
      <c r="G2" s="146"/>
    </row>
    <row r="3" spans="1:7" ht="19.5" thickBot="1" x14ac:dyDescent="0.45">
      <c r="B3" s="53" t="s">
        <v>65</v>
      </c>
      <c r="C3" s="55"/>
      <c r="D3" s="55"/>
      <c r="F3" s="147"/>
      <c r="G3" s="147"/>
    </row>
    <row r="4" spans="1:7" ht="15.75" x14ac:dyDescent="0.3">
      <c r="B4" s="61" t="s">
        <v>0</v>
      </c>
      <c r="C4" s="36"/>
      <c r="D4" s="58" t="s">
        <v>5</v>
      </c>
      <c r="E4" s="59" t="s">
        <v>2</v>
      </c>
      <c r="F4" s="59" t="s">
        <v>3</v>
      </c>
      <c r="G4" s="60" t="s">
        <v>32</v>
      </c>
    </row>
    <row r="5" spans="1:7" x14ac:dyDescent="0.25">
      <c r="B5" s="56" t="s">
        <v>34</v>
      </c>
      <c r="C5" s="5" t="s">
        <v>60</v>
      </c>
      <c r="D5" s="5"/>
      <c r="E5" s="43"/>
      <c r="F5" s="22"/>
      <c r="G5" s="31">
        <v>6160</v>
      </c>
    </row>
    <row r="6" spans="1:7" x14ac:dyDescent="0.25">
      <c r="B6" s="56" t="s">
        <v>34</v>
      </c>
      <c r="C6" s="5" t="s">
        <v>63</v>
      </c>
      <c r="D6" s="5"/>
      <c r="E6" s="43">
        <v>3000</v>
      </c>
      <c r="F6" s="22"/>
      <c r="G6" s="31">
        <f>G5+E6</f>
        <v>9160</v>
      </c>
    </row>
    <row r="7" spans="1:7" x14ac:dyDescent="0.25">
      <c r="B7" s="56" t="s">
        <v>34</v>
      </c>
      <c r="C7" s="5" t="s">
        <v>61</v>
      </c>
      <c r="D7" s="5"/>
      <c r="E7" s="43"/>
      <c r="F7" s="22">
        <v>1600</v>
      </c>
      <c r="G7" s="31">
        <f>G6-F7</f>
        <v>7560</v>
      </c>
    </row>
    <row r="8" spans="1:7" x14ac:dyDescent="0.25">
      <c r="B8" s="56" t="s">
        <v>34</v>
      </c>
      <c r="C8" s="5" t="s">
        <v>18</v>
      </c>
      <c r="D8" s="5"/>
      <c r="E8" s="43"/>
      <c r="F8" s="22">
        <v>3360</v>
      </c>
      <c r="G8" s="31">
        <f>G7-F8</f>
        <v>4200</v>
      </c>
    </row>
    <row r="9" spans="1:7" x14ac:dyDescent="0.25">
      <c r="B9" s="56" t="s">
        <v>36</v>
      </c>
      <c r="C9" s="5" t="s">
        <v>15</v>
      </c>
      <c r="D9" s="5"/>
      <c r="E9" s="43">
        <v>1200</v>
      </c>
      <c r="F9" s="22"/>
      <c r="G9" s="31">
        <f>G8+E9-F9</f>
        <v>5400</v>
      </c>
    </row>
    <row r="10" spans="1:7" x14ac:dyDescent="0.25">
      <c r="B10" s="56" t="s">
        <v>37</v>
      </c>
      <c r="C10" s="5" t="s">
        <v>21</v>
      </c>
      <c r="D10" s="5"/>
      <c r="E10" s="43">
        <v>4800</v>
      </c>
      <c r="F10" s="22"/>
      <c r="G10" s="31">
        <f t="shared" ref="G10:G27" si="0">G9+E10-F10</f>
        <v>10200</v>
      </c>
    </row>
    <row r="11" spans="1:7" x14ac:dyDescent="0.25">
      <c r="B11" s="56" t="s">
        <v>37</v>
      </c>
      <c r="C11" s="5" t="s">
        <v>66</v>
      </c>
      <c r="D11" s="5"/>
      <c r="E11" s="43"/>
      <c r="F11" s="22">
        <v>250</v>
      </c>
      <c r="G11" s="31">
        <f t="shared" si="0"/>
        <v>9950</v>
      </c>
    </row>
    <row r="12" spans="1:7" x14ac:dyDescent="0.25">
      <c r="B12" s="56" t="s">
        <v>38</v>
      </c>
      <c r="C12" s="5" t="s">
        <v>28</v>
      </c>
      <c r="D12" s="5"/>
      <c r="E12" s="43"/>
      <c r="F12" s="22">
        <v>150</v>
      </c>
      <c r="G12" s="31">
        <f t="shared" si="0"/>
        <v>9800</v>
      </c>
    </row>
    <row r="13" spans="1:7" x14ac:dyDescent="0.25">
      <c r="B13" s="56" t="s">
        <v>41</v>
      </c>
      <c r="C13" s="5" t="s">
        <v>67</v>
      </c>
      <c r="D13" s="5"/>
      <c r="E13" s="43"/>
      <c r="F13" s="22">
        <v>200</v>
      </c>
      <c r="G13" s="31">
        <f t="shared" si="0"/>
        <v>9600</v>
      </c>
    </row>
    <row r="14" spans="1:7" x14ac:dyDescent="0.25">
      <c r="B14" s="56" t="s">
        <v>43</v>
      </c>
      <c r="C14" s="5" t="s">
        <v>22</v>
      </c>
      <c r="D14" s="5"/>
      <c r="E14" s="43">
        <v>600</v>
      </c>
      <c r="F14" s="22"/>
      <c r="G14" s="31">
        <f t="shared" si="0"/>
        <v>10200</v>
      </c>
    </row>
    <row r="15" spans="1:7" x14ac:dyDescent="0.25">
      <c r="B15" s="56" t="s">
        <v>44</v>
      </c>
      <c r="C15" s="5" t="s">
        <v>62</v>
      </c>
      <c r="D15" s="5"/>
      <c r="E15" s="43"/>
      <c r="F15" s="22">
        <v>500</v>
      </c>
      <c r="G15" s="31">
        <f t="shared" si="0"/>
        <v>9700</v>
      </c>
    </row>
    <row r="16" spans="1:7" x14ac:dyDescent="0.25">
      <c r="B16" s="56" t="s">
        <v>46</v>
      </c>
      <c r="C16" s="5" t="s">
        <v>23</v>
      </c>
      <c r="D16" s="5"/>
      <c r="E16" s="43"/>
      <c r="F16" s="22">
        <v>1200</v>
      </c>
      <c r="G16" s="31">
        <f t="shared" si="0"/>
        <v>8500</v>
      </c>
    </row>
    <row r="17" spans="2:7" x14ac:dyDescent="0.25">
      <c r="B17" s="56" t="s">
        <v>47</v>
      </c>
      <c r="C17" s="5" t="s">
        <v>22</v>
      </c>
      <c r="D17" s="5"/>
      <c r="E17" s="43">
        <v>1100</v>
      </c>
      <c r="F17" s="22"/>
      <c r="G17" s="31">
        <f t="shared" si="0"/>
        <v>9600</v>
      </c>
    </row>
    <row r="18" spans="2:7" x14ac:dyDescent="0.25">
      <c r="B18" s="56" t="s">
        <v>50</v>
      </c>
      <c r="C18" s="5" t="s">
        <v>51</v>
      </c>
      <c r="D18" s="5"/>
      <c r="E18" s="43"/>
      <c r="F18" s="22">
        <v>240</v>
      </c>
      <c r="G18" s="31">
        <f t="shared" si="0"/>
        <v>9360</v>
      </c>
    </row>
    <row r="19" spans="2:7" x14ac:dyDescent="0.25">
      <c r="B19" s="56" t="s">
        <v>52</v>
      </c>
      <c r="C19" s="5" t="s">
        <v>42</v>
      </c>
      <c r="D19" s="5"/>
      <c r="E19" s="43"/>
      <c r="F19" s="22">
        <v>500</v>
      </c>
      <c r="G19" s="31">
        <f t="shared" si="0"/>
        <v>8860</v>
      </c>
    </row>
    <row r="20" spans="2:7" x14ac:dyDescent="0.25">
      <c r="B20" s="56" t="s">
        <v>53</v>
      </c>
      <c r="C20" s="5" t="s">
        <v>22</v>
      </c>
      <c r="D20" s="5"/>
      <c r="E20" s="43">
        <v>400</v>
      </c>
      <c r="F20" s="22"/>
      <c r="G20" s="31">
        <f t="shared" si="0"/>
        <v>9260</v>
      </c>
    </row>
    <row r="21" spans="2:7" x14ac:dyDescent="0.25">
      <c r="B21" s="56" t="s">
        <v>54</v>
      </c>
      <c r="C21" s="5" t="s">
        <v>68</v>
      </c>
      <c r="D21" s="5"/>
      <c r="E21" s="43"/>
      <c r="F21" s="22">
        <v>560</v>
      </c>
      <c r="G21" s="31">
        <f t="shared" si="0"/>
        <v>8700</v>
      </c>
    </row>
    <row r="22" spans="2:7" x14ac:dyDescent="0.25">
      <c r="B22" s="56" t="s">
        <v>55</v>
      </c>
      <c r="C22" s="5" t="s">
        <v>19</v>
      </c>
      <c r="D22" s="5"/>
      <c r="E22" s="43"/>
      <c r="F22" s="22">
        <v>1200</v>
      </c>
      <c r="G22" s="31">
        <f t="shared" si="0"/>
        <v>7500</v>
      </c>
    </row>
    <row r="23" spans="2:7" x14ac:dyDescent="0.25">
      <c r="B23" s="56" t="s">
        <v>56</v>
      </c>
      <c r="C23" s="5" t="s">
        <v>28</v>
      </c>
      <c r="D23" s="5"/>
      <c r="E23" s="43"/>
      <c r="F23" s="22">
        <v>170</v>
      </c>
      <c r="G23" s="31">
        <f t="shared" si="0"/>
        <v>7330</v>
      </c>
    </row>
    <row r="24" spans="2:7" x14ac:dyDescent="0.25">
      <c r="B24" s="56" t="s">
        <v>57</v>
      </c>
      <c r="C24" s="5" t="s">
        <v>13</v>
      </c>
      <c r="D24" s="5"/>
      <c r="E24" s="43">
        <v>600</v>
      </c>
      <c r="F24" s="22"/>
      <c r="G24" s="31">
        <f t="shared" si="0"/>
        <v>7930</v>
      </c>
    </row>
    <row r="25" spans="2:7" x14ac:dyDescent="0.25">
      <c r="B25" s="56" t="s">
        <v>58</v>
      </c>
      <c r="C25" s="5" t="s">
        <v>22</v>
      </c>
      <c r="D25" s="5"/>
      <c r="E25" s="43">
        <v>2000</v>
      </c>
      <c r="F25" s="22"/>
      <c r="G25" s="31">
        <f t="shared" si="0"/>
        <v>9930</v>
      </c>
    </row>
    <row r="26" spans="2:7" x14ac:dyDescent="0.25">
      <c r="B26" s="56" t="s">
        <v>58</v>
      </c>
      <c r="C26" s="5" t="s">
        <v>69</v>
      </c>
      <c r="D26" s="5"/>
      <c r="E26" s="43"/>
      <c r="F26" s="22">
        <v>600</v>
      </c>
      <c r="G26" s="31">
        <f t="shared" si="0"/>
        <v>9330</v>
      </c>
    </row>
    <row r="27" spans="2:7" x14ac:dyDescent="0.25">
      <c r="B27" s="56" t="s">
        <v>58</v>
      </c>
      <c r="C27" s="5" t="s">
        <v>70</v>
      </c>
      <c r="D27" s="5"/>
      <c r="E27" s="43"/>
      <c r="F27" s="22">
        <v>2000</v>
      </c>
      <c r="G27" s="31">
        <f t="shared" si="0"/>
        <v>7330</v>
      </c>
    </row>
    <row r="28" spans="2:7" ht="15.75" thickBot="1" x14ac:dyDescent="0.3">
      <c r="B28" s="57"/>
      <c r="C28" s="38"/>
      <c r="D28" s="38"/>
      <c r="E28" s="44"/>
      <c r="F28" s="39"/>
      <c r="G28" s="40"/>
    </row>
    <row r="29" spans="2:7" x14ac:dyDescent="0.25">
      <c r="B29" s="3"/>
      <c r="C29" s="3"/>
      <c r="D29" s="3"/>
      <c r="E29" s="8"/>
      <c r="F29" s="35"/>
      <c r="G29" s="35"/>
    </row>
    <row r="30" spans="2:7" ht="19.5" thickBot="1" x14ac:dyDescent="0.45">
      <c r="B30" s="148" t="s">
        <v>15</v>
      </c>
      <c r="C30" s="148"/>
    </row>
    <row r="31" spans="2:7" ht="15.75" x14ac:dyDescent="0.3">
      <c r="B31" s="61" t="s">
        <v>0</v>
      </c>
      <c r="C31" s="36"/>
      <c r="D31" s="58" t="s">
        <v>5</v>
      </c>
      <c r="E31" s="59" t="s">
        <v>2</v>
      </c>
      <c r="F31" s="59" t="s">
        <v>3</v>
      </c>
      <c r="G31" s="60" t="s">
        <v>32</v>
      </c>
    </row>
    <row r="32" spans="2:7" x14ac:dyDescent="0.25">
      <c r="B32" s="30" t="s">
        <v>34</v>
      </c>
      <c r="C32" s="5" t="s">
        <v>60</v>
      </c>
      <c r="D32" s="5"/>
      <c r="E32" s="43"/>
      <c r="F32" s="22"/>
      <c r="G32" s="31">
        <v>1200</v>
      </c>
    </row>
    <row r="33" spans="2:7" x14ac:dyDescent="0.25">
      <c r="B33" s="30" t="s">
        <v>36</v>
      </c>
      <c r="C33" s="5" t="s">
        <v>13</v>
      </c>
      <c r="D33" s="5"/>
      <c r="E33" s="43"/>
      <c r="F33" s="22">
        <v>1200</v>
      </c>
      <c r="G33" s="31">
        <f>G32+E33-F33</f>
        <v>0</v>
      </c>
    </row>
    <row r="34" spans="2:7" x14ac:dyDescent="0.25">
      <c r="B34" s="30" t="s">
        <v>53</v>
      </c>
      <c r="C34" s="5" t="s">
        <v>20</v>
      </c>
      <c r="D34" s="5"/>
      <c r="E34" s="43">
        <v>1160</v>
      </c>
      <c r="F34" s="22"/>
      <c r="G34" s="31">
        <f t="shared" ref="G34:G36" si="1">G33+E34-F34</f>
        <v>1160</v>
      </c>
    </row>
    <row r="35" spans="2:7" x14ac:dyDescent="0.25">
      <c r="B35" s="30" t="s">
        <v>57</v>
      </c>
      <c r="C35" s="5" t="s">
        <v>20</v>
      </c>
      <c r="D35" s="5"/>
      <c r="E35" s="43">
        <v>600</v>
      </c>
      <c r="F35" s="22"/>
      <c r="G35" s="31">
        <f t="shared" si="1"/>
        <v>1760</v>
      </c>
    </row>
    <row r="36" spans="2:7" x14ac:dyDescent="0.25">
      <c r="B36" s="81" t="s">
        <v>58</v>
      </c>
      <c r="C36" s="82" t="s">
        <v>85</v>
      </c>
      <c r="D36" s="82"/>
      <c r="E36" s="83">
        <v>1200</v>
      </c>
      <c r="F36" s="84"/>
      <c r="G36" s="85">
        <f t="shared" si="1"/>
        <v>2960</v>
      </c>
    </row>
    <row r="37" spans="2:7" ht="15.75" thickBot="1" x14ac:dyDescent="0.3">
      <c r="B37" s="37"/>
      <c r="C37" s="38"/>
      <c r="D37" s="38"/>
      <c r="E37" s="44"/>
      <c r="F37" s="39"/>
      <c r="G37" s="40"/>
    </row>
    <row r="40" spans="2:7" ht="19.5" thickBot="1" x14ac:dyDescent="0.45">
      <c r="B40" s="54" t="s">
        <v>16</v>
      </c>
    </row>
    <row r="41" spans="2:7" ht="15.75" x14ac:dyDescent="0.3">
      <c r="B41" s="61" t="s">
        <v>0</v>
      </c>
      <c r="C41" s="36"/>
      <c r="D41" s="58" t="s">
        <v>5</v>
      </c>
      <c r="E41" s="59" t="s">
        <v>2</v>
      </c>
      <c r="F41" s="59" t="s">
        <v>3</v>
      </c>
      <c r="G41" s="60" t="s">
        <v>32</v>
      </c>
    </row>
    <row r="42" spans="2:7" x14ac:dyDescent="0.25">
      <c r="B42" s="30" t="s">
        <v>34</v>
      </c>
      <c r="C42" s="5" t="s">
        <v>60</v>
      </c>
      <c r="D42" s="5"/>
      <c r="E42" s="43"/>
      <c r="F42" s="22"/>
      <c r="G42" s="31">
        <v>170</v>
      </c>
    </row>
    <row r="43" spans="2:7" x14ac:dyDescent="0.25">
      <c r="B43" s="30" t="s">
        <v>49</v>
      </c>
      <c r="C43" s="5" t="s">
        <v>66</v>
      </c>
      <c r="D43" s="5"/>
      <c r="E43" s="43">
        <v>750</v>
      </c>
      <c r="F43" s="22"/>
      <c r="G43" s="31">
        <f>G42+E43</f>
        <v>920</v>
      </c>
    </row>
    <row r="44" spans="2:7" x14ac:dyDescent="0.25">
      <c r="B44" s="81" t="s">
        <v>58</v>
      </c>
      <c r="C44" s="82" t="s">
        <v>85</v>
      </c>
      <c r="D44" s="82"/>
      <c r="E44" s="83"/>
      <c r="F44" s="84">
        <v>750</v>
      </c>
      <c r="G44" s="85">
        <f>G43+E44-F44</f>
        <v>170</v>
      </c>
    </row>
    <row r="45" spans="2:7" ht="15.75" thickBot="1" x14ac:dyDescent="0.3">
      <c r="B45" s="37"/>
      <c r="C45" s="38"/>
      <c r="D45" s="38"/>
      <c r="E45" s="44"/>
      <c r="F45" s="39"/>
      <c r="G45" s="40"/>
    </row>
    <row r="48" spans="2:7" ht="19.5" thickBot="1" x14ac:dyDescent="0.45">
      <c r="B48" s="54" t="s">
        <v>18</v>
      </c>
    </row>
    <row r="49" spans="2:7" ht="15.75" x14ac:dyDescent="0.3">
      <c r="B49" s="61" t="s">
        <v>0</v>
      </c>
      <c r="C49" s="36"/>
      <c r="D49" s="58" t="s">
        <v>5</v>
      </c>
      <c r="E49" s="59" t="s">
        <v>2</v>
      </c>
      <c r="F49" s="59" t="s">
        <v>3</v>
      </c>
      <c r="G49" s="60" t="s">
        <v>32</v>
      </c>
    </row>
    <row r="50" spans="2:7" x14ac:dyDescent="0.25">
      <c r="B50" s="30" t="s">
        <v>34</v>
      </c>
      <c r="C50" s="5" t="s">
        <v>60</v>
      </c>
      <c r="D50" s="5"/>
      <c r="E50" s="43"/>
      <c r="F50" s="22"/>
      <c r="G50" s="31"/>
    </row>
    <row r="51" spans="2:7" x14ac:dyDescent="0.25">
      <c r="B51" s="30" t="s">
        <v>34</v>
      </c>
      <c r="C51" s="5" t="s">
        <v>13</v>
      </c>
      <c r="D51" s="5"/>
      <c r="E51" s="43">
        <v>3360</v>
      </c>
      <c r="F51" s="22"/>
      <c r="G51" s="31">
        <v>3360</v>
      </c>
    </row>
    <row r="52" spans="2:7" x14ac:dyDescent="0.25">
      <c r="B52" s="81" t="s">
        <v>58</v>
      </c>
      <c r="C52" s="82" t="s">
        <v>85</v>
      </c>
      <c r="D52" s="82"/>
      <c r="E52" s="83"/>
      <c r="F52" s="84">
        <v>140</v>
      </c>
      <c r="G52" s="86">
        <f>G51-F52</f>
        <v>3220</v>
      </c>
    </row>
    <row r="53" spans="2:7" ht="15.75" thickBot="1" x14ac:dyDescent="0.3">
      <c r="B53" s="37"/>
      <c r="C53" s="38"/>
      <c r="D53" s="38"/>
      <c r="E53" s="44"/>
      <c r="F53" s="39"/>
      <c r="G53" s="40"/>
    </row>
    <row r="56" spans="2:7" ht="19.5" thickBot="1" x14ac:dyDescent="0.45">
      <c r="B56" s="54" t="s">
        <v>27</v>
      </c>
    </row>
    <row r="57" spans="2:7" ht="15.75" x14ac:dyDescent="0.3">
      <c r="B57" s="61" t="s">
        <v>0</v>
      </c>
      <c r="C57" s="36"/>
      <c r="D57" s="58" t="s">
        <v>5</v>
      </c>
      <c r="E57" s="59" t="s">
        <v>2</v>
      </c>
      <c r="F57" s="59" t="s">
        <v>3</v>
      </c>
      <c r="G57" s="60" t="s">
        <v>32</v>
      </c>
    </row>
    <row r="58" spans="2:7" x14ac:dyDescent="0.25">
      <c r="B58" s="30" t="s">
        <v>34</v>
      </c>
      <c r="C58" s="5" t="s">
        <v>60</v>
      </c>
      <c r="D58" s="5"/>
      <c r="E58" s="43"/>
      <c r="F58" s="22"/>
      <c r="G58" s="31"/>
    </row>
    <row r="59" spans="2:7" x14ac:dyDescent="0.25">
      <c r="B59" s="30" t="s">
        <v>39</v>
      </c>
      <c r="C59" s="5" t="s">
        <v>14</v>
      </c>
      <c r="D59" s="5"/>
      <c r="E59" s="43">
        <v>5000</v>
      </c>
      <c r="F59" s="22"/>
      <c r="G59" s="31">
        <f>G58+E59</f>
        <v>5000</v>
      </c>
    </row>
    <row r="60" spans="2:7" ht="15.75" thickBot="1" x14ac:dyDescent="0.3">
      <c r="B60" s="37"/>
      <c r="C60" s="38"/>
      <c r="D60" s="38"/>
      <c r="E60" s="44"/>
      <c r="F60" s="39"/>
      <c r="G60" s="40"/>
    </row>
    <row r="63" spans="2:7" ht="19.5" thickBot="1" x14ac:dyDescent="0.45">
      <c r="B63" s="54" t="s">
        <v>88</v>
      </c>
    </row>
    <row r="64" spans="2:7" ht="15.75" x14ac:dyDescent="0.3">
      <c r="B64" s="61" t="s">
        <v>0</v>
      </c>
      <c r="C64" s="36"/>
      <c r="D64" s="58" t="s">
        <v>5</v>
      </c>
      <c r="E64" s="59" t="s">
        <v>2</v>
      </c>
      <c r="F64" s="59" t="s">
        <v>3</v>
      </c>
      <c r="G64" s="60" t="s">
        <v>32</v>
      </c>
    </row>
    <row r="65" spans="2:7" x14ac:dyDescent="0.25">
      <c r="B65" s="30" t="s">
        <v>34</v>
      </c>
      <c r="C65" s="5" t="s">
        <v>60</v>
      </c>
      <c r="D65" s="5"/>
      <c r="E65" s="43"/>
      <c r="F65" s="22"/>
      <c r="G65" s="31"/>
    </row>
    <row r="66" spans="2:7" x14ac:dyDescent="0.25">
      <c r="B66" s="87" t="s">
        <v>58</v>
      </c>
      <c r="C66" s="88" t="s">
        <v>85</v>
      </c>
      <c r="D66" s="88"/>
      <c r="E66" s="89">
        <v>100</v>
      </c>
      <c r="F66" s="90"/>
      <c r="G66" s="85">
        <f>G65+E66</f>
        <v>100</v>
      </c>
    </row>
    <row r="67" spans="2:7" ht="15.75" thickBot="1" x14ac:dyDescent="0.3">
      <c r="B67" s="37"/>
      <c r="C67" s="38"/>
      <c r="D67" s="38"/>
      <c r="E67" s="44"/>
      <c r="F67" s="39"/>
      <c r="G67" s="40"/>
    </row>
    <row r="68" spans="2:7" x14ac:dyDescent="0.25">
      <c r="B68" s="3"/>
      <c r="C68" s="3"/>
      <c r="D68" s="3"/>
      <c r="E68" s="8"/>
      <c r="F68" s="35"/>
      <c r="G68" s="35"/>
    </row>
    <row r="70" spans="2:7" ht="19.5" thickBot="1" x14ac:dyDescent="0.45">
      <c r="B70" s="54" t="s">
        <v>12</v>
      </c>
    </row>
    <row r="71" spans="2:7" ht="15.75" x14ac:dyDescent="0.3">
      <c r="B71" s="61" t="s">
        <v>0</v>
      </c>
      <c r="C71" s="36"/>
      <c r="D71" s="58" t="s">
        <v>5</v>
      </c>
      <c r="E71" s="59" t="s">
        <v>2</v>
      </c>
      <c r="F71" s="59" t="s">
        <v>3</v>
      </c>
      <c r="G71" s="60" t="s">
        <v>32</v>
      </c>
    </row>
    <row r="72" spans="2:7" x14ac:dyDescent="0.25">
      <c r="B72" s="30" t="s">
        <v>34</v>
      </c>
      <c r="C72" s="5" t="s">
        <v>60</v>
      </c>
      <c r="D72" s="5"/>
      <c r="E72" s="43"/>
      <c r="F72" s="22"/>
      <c r="G72" s="31">
        <v>250</v>
      </c>
    </row>
    <row r="73" spans="2:7" x14ac:dyDescent="0.25">
      <c r="B73" s="30" t="s">
        <v>37</v>
      </c>
      <c r="C73" s="5" t="s">
        <v>13</v>
      </c>
      <c r="D73" s="5"/>
      <c r="E73" s="43">
        <v>250</v>
      </c>
      <c r="F73" s="22"/>
      <c r="G73" s="31">
        <f>G72+F73-E73</f>
        <v>0</v>
      </c>
    </row>
    <row r="74" spans="2:7" x14ac:dyDescent="0.25">
      <c r="B74" s="30" t="s">
        <v>39</v>
      </c>
      <c r="C74" s="5" t="s">
        <v>40</v>
      </c>
      <c r="D74" s="5"/>
      <c r="E74" s="43"/>
      <c r="F74" s="22">
        <v>5000</v>
      </c>
      <c r="G74" s="31">
        <f>G73+F74-E74</f>
        <v>5000</v>
      </c>
    </row>
    <row r="75" spans="2:7" x14ac:dyDescent="0.25">
      <c r="B75" s="30" t="s">
        <v>49</v>
      </c>
      <c r="C75" s="5" t="s">
        <v>16</v>
      </c>
      <c r="D75" s="5"/>
      <c r="E75" s="43"/>
      <c r="F75" s="22">
        <v>750</v>
      </c>
      <c r="G75" s="31">
        <f>G74+F75-E75</f>
        <v>5750</v>
      </c>
    </row>
    <row r="76" spans="2:7" ht="15.75" thickBot="1" x14ac:dyDescent="0.3">
      <c r="B76" s="37"/>
      <c r="C76" s="38"/>
      <c r="D76" s="38"/>
      <c r="E76" s="44"/>
      <c r="F76" s="39"/>
      <c r="G76" s="40"/>
    </row>
    <row r="79" spans="2:7" ht="19.5" thickBot="1" x14ac:dyDescent="0.45">
      <c r="B79" s="54" t="s">
        <v>89</v>
      </c>
    </row>
    <row r="80" spans="2:7" ht="15.75" x14ac:dyDescent="0.3">
      <c r="B80" s="61" t="s">
        <v>0</v>
      </c>
      <c r="C80" s="36"/>
      <c r="D80" s="58" t="s">
        <v>5</v>
      </c>
      <c r="E80" s="59" t="s">
        <v>2</v>
      </c>
      <c r="F80" s="59" t="s">
        <v>3</v>
      </c>
      <c r="G80" s="60" t="s">
        <v>32</v>
      </c>
    </row>
    <row r="81" spans="2:7" x14ac:dyDescent="0.25">
      <c r="B81" s="30" t="s">
        <v>34</v>
      </c>
      <c r="C81" s="5" t="s">
        <v>60</v>
      </c>
      <c r="D81" s="5"/>
      <c r="E81" s="43"/>
      <c r="F81" s="22"/>
      <c r="G81" s="31"/>
    </row>
    <row r="82" spans="2:7" x14ac:dyDescent="0.25">
      <c r="B82" s="87" t="s">
        <v>58</v>
      </c>
      <c r="C82" s="88" t="s">
        <v>85</v>
      </c>
      <c r="D82" s="88"/>
      <c r="E82" s="89"/>
      <c r="F82" s="90">
        <v>130</v>
      </c>
      <c r="G82" s="85">
        <f>F82</f>
        <v>130</v>
      </c>
    </row>
    <row r="83" spans="2:7" ht="15.75" thickBot="1" x14ac:dyDescent="0.3">
      <c r="B83" s="37"/>
      <c r="C83" s="38"/>
      <c r="D83" s="38"/>
      <c r="E83" s="44"/>
      <c r="F83" s="39"/>
      <c r="G83" s="40"/>
    </row>
    <row r="84" spans="2:7" x14ac:dyDescent="0.25">
      <c r="B84" s="3"/>
      <c r="C84" s="3"/>
      <c r="D84" s="3"/>
      <c r="E84" s="8"/>
      <c r="F84" s="35"/>
      <c r="G84" s="35"/>
    </row>
    <row r="86" spans="2:7" ht="19.5" thickBot="1" x14ac:dyDescent="0.45">
      <c r="B86" s="54" t="s">
        <v>21</v>
      </c>
    </row>
    <row r="87" spans="2:7" ht="15.75" x14ac:dyDescent="0.3">
      <c r="B87" s="61" t="s">
        <v>0</v>
      </c>
      <c r="C87" s="36"/>
      <c r="D87" s="58" t="s">
        <v>5</v>
      </c>
      <c r="E87" s="59" t="s">
        <v>2</v>
      </c>
      <c r="F87" s="59" t="s">
        <v>3</v>
      </c>
      <c r="G87" s="60" t="s">
        <v>32</v>
      </c>
    </row>
    <row r="88" spans="2:7" x14ac:dyDescent="0.25">
      <c r="B88" s="30" t="s">
        <v>34</v>
      </c>
      <c r="C88" s="5" t="s">
        <v>60</v>
      </c>
      <c r="D88" s="5"/>
      <c r="E88" s="43"/>
      <c r="F88" s="22"/>
      <c r="G88" s="31"/>
    </row>
    <row r="89" spans="2:7" x14ac:dyDescent="0.25">
      <c r="B89" s="30" t="s">
        <v>37</v>
      </c>
      <c r="C89" s="5" t="s">
        <v>13</v>
      </c>
      <c r="D89" s="5"/>
      <c r="E89" s="43"/>
      <c r="F89" s="22">
        <v>4800</v>
      </c>
      <c r="G89" s="31">
        <f>G88+F89</f>
        <v>4800</v>
      </c>
    </row>
    <row r="90" spans="2:7" x14ac:dyDescent="0.25">
      <c r="B90" s="81" t="s">
        <v>58</v>
      </c>
      <c r="C90" s="82" t="s">
        <v>85</v>
      </c>
      <c r="D90" s="82"/>
      <c r="E90" s="83">
        <v>2400</v>
      </c>
      <c r="F90" s="84"/>
      <c r="G90" s="86">
        <f>G89-E90</f>
        <v>2400</v>
      </c>
    </row>
    <row r="91" spans="2:7" ht="15.75" thickBot="1" x14ac:dyDescent="0.3">
      <c r="B91" s="37"/>
      <c r="C91" s="38"/>
      <c r="D91" s="38"/>
      <c r="E91" s="44"/>
      <c r="F91" s="39"/>
      <c r="G91" s="40"/>
    </row>
    <row r="94" spans="2:7" ht="19.5" thickBot="1" x14ac:dyDescent="0.45">
      <c r="B94" s="54" t="s">
        <v>35</v>
      </c>
    </row>
    <row r="95" spans="2:7" ht="15.75" x14ac:dyDescent="0.3">
      <c r="B95" s="61" t="s">
        <v>0</v>
      </c>
      <c r="C95" s="36"/>
      <c r="D95" s="58" t="s">
        <v>5</v>
      </c>
      <c r="E95" s="59" t="s">
        <v>2</v>
      </c>
      <c r="F95" s="59" t="s">
        <v>3</v>
      </c>
      <c r="G95" s="60" t="s">
        <v>32</v>
      </c>
    </row>
    <row r="96" spans="2:7" x14ac:dyDescent="0.25">
      <c r="B96" s="30" t="s">
        <v>34</v>
      </c>
      <c r="C96" s="5" t="s">
        <v>60</v>
      </c>
      <c r="D96" s="5"/>
      <c r="E96" s="43"/>
      <c r="F96" s="22"/>
      <c r="G96" s="31">
        <v>7000</v>
      </c>
    </row>
    <row r="97" spans="2:7" x14ac:dyDescent="0.25">
      <c r="B97" s="30" t="s">
        <v>34</v>
      </c>
      <c r="C97" s="5" t="s">
        <v>13</v>
      </c>
      <c r="D97" s="5"/>
      <c r="E97" s="43"/>
      <c r="F97" s="22">
        <v>3000</v>
      </c>
      <c r="G97" s="31">
        <f>G96+F97</f>
        <v>10000</v>
      </c>
    </row>
    <row r="98" spans="2:7" x14ac:dyDescent="0.25">
      <c r="B98" s="177" t="s">
        <v>58</v>
      </c>
      <c r="C98" s="178" t="s">
        <v>129</v>
      </c>
      <c r="D98" s="178"/>
      <c r="E98" s="179"/>
      <c r="F98" s="180">
        <v>2550</v>
      </c>
      <c r="G98" s="181">
        <f>G97+F98</f>
        <v>12550</v>
      </c>
    </row>
    <row r="99" spans="2:7" x14ac:dyDescent="0.25">
      <c r="B99" s="177" t="s">
        <v>58</v>
      </c>
      <c r="C99" s="178" t="s">
        <v>129</v>
      </c>
      <c r="D99" s="178"/>
      <c r="E99" s="179">
        <v>2250</v>
      </c>
      <c r="F99" s="180"/>
      <c r="G99" s="182">
        <f>G98-E99</f>
        <v>10300</v>
      </c>
    </row>
    <row r="100" spans="2:7" ht="15.75" thickBot="1" x14ac:dyDescent="0.3">
      <c r="B100" s="37"/>
      <c r="C100" s="38"/>
      <c r="D100" s="38"/>
      <c r="E100" s="44"/>
      <c r="F100" s="39"/>
      <c r="G100" s="40"/>
    </row>
    <row r="103" spans="2:7" ht="19.5" thickBot="1" x14ac:dyDescent="0.45">
      <c r="B103" s="54" t="s">
        <v>59</v>
      </c>
    </row>
    <row r="104" spans="2:7" ht="15.75" x14ac:dyDescent="0.3">
      <c r="B104" s="61" t="s">
        <v>0</v>
      </c>
      <c r="C104" s="36"/>
      <c r="D104" s="58" t="s">
        <v>5</v>
      </c>
      <c r="E104" s="59" t="s">
        <v>2</v>
      </c>
      <c r="F104" s="59" t="s">
        <v>3</v>
      </c>
      <c r="G104" s="60" t="s">
        <v>32</v>
      </c>
    </row>
    <row r="105" spans="2:7" x14ac:dyDescent="0.25">
      <c r="B105" s="30" t="s">
        <v>34</v>
      </c>
      <c r="C105" s="5" t="s">
        <v>60</v>
      </c>
      <c r="D105" s="5"/>
      <c r="E105" s="43"/>
      <c r="F105" s="22"/>
      <c r="G105" s="31">
        <v>250</v>
      </c>
    </row>
    <row r="106" spans="2:7" x14ac:dyDescent="0.25">
      <c r="B106" s="30" t="s">
        <v>58</v>
      </c>
      <c r="C106" s="5" t="s">
        <v>13</v>
      </c>
      <c r="D106" s="5"/>
      <c r="E106" s="43">
        <v>2000</v>
      </c>
      <c r="F106" s="22"/>
      <c r="G106" s="31">
        <f>G105+E106</f>
        <v>2250</v>
      </c>
    </row>
    <row r="107" spans="2:7" x14ac:dyDescent="0.25">
      <c r="B107" s="177" t="s">
        <v>58</v>
      </c>
      <c r="C107" s="178" t="s">
        <v>129</v>
      </c>
      <c r="D107" s="178"/>
      <c r="E107" s="179"/>
      <c r="F107" s="180">
        <v>2250</v>
      </c>
      <c r="G107" s="182">
        <v>0</v>
      </c>
    </row>
    <row r="108" spans="2:7" ht="15.75" thickBot="1" x14ac:dyDescent="0.3">
      <c r="B108" s="37"/>
      <c r="C108" s="38"/>
      <c r="D108" s="38"/>
      <c r="E108" s="44"/>
      <c r="F108" s="39"/>
      <c r="G108" s="40"/>
    </row>
    <row r="111" spans="2:7" ht="19.5" thickBot="1" x14ac:dyDescent="0.45">
      <c r="B111" s="54" t="s">
        <v>130</v>
      </c>
    </row>
    <row r="112" spans="2:7" ht="15.75" x14ac:dyDescent="0.3">
      <c r="B112" s="61" t="s">
        <v>0</v>
      </c>
      <c r="C112" s="36"/>
      <c r="D112" s="58" t="s">
        <v>5</v>
      </c>
      <c r="E112" s="59" t="s">
        <v>2</v>
      </c>
      <c r="F112" s="59" t="s">
        <v>3</v>
      </c>
      <c r="G112" s="60" t="s">
        <v>32</v>
      </c>
    </row>
    <row r="113" spans="2:7" x14ac:dyDescent="0.25">
      <c r="B113" s="183" t="s">
        <v>58</v>
      </c>
      <c r="C113" s="184" t="s">
        <v>129</v>
      </c>
      <c r="D113" s="184"/>
      <c r="E113" s="185"/>
      <c r="F113" s="186">
        <v>14810</v>
      </c>
      <c r="G113" s="181"/>
    </row>
    <row r="114" spans="2:7" x14ac:dyDescent="0.25">
      <c r="B114" s="183" t="s">
        <v>58</v>
      </c>
      <c r="C114" s="184" t="s">
        <v>129</v>
      </c>
      <c r="D114" s="184"/>
      <c r="E114" s="185">
        <v>12260</v>
      </c>
      <c r="F114" s="186"/>
      <c r="G114" s="181">
        <f>F113-E114</f>
        <v>2550</v>
      </c>
    </row>
    <row r="115" spans="2:7" x14ac:dyDescent="0.25">
      <c r="B115" s="177" t="s">
        <v>58</v>
      </c>
      <c r="C115" s="178" t="s">
        <v>129</v>
      </c>
      <c r="D115" s="178"/>
      <c r="E115" s="179">
        <v>2550</v>
      </c>
      <c r="F115" s="180"/>
      <c r="G115" s="182">
        <v>0</v>
      </c>
    </row>
    <row r="116" spans="2:7" ht="15.75" thickBot="1" x14ac:dyDescent="0.3">
      <c r="B116" s="37"/>
      <c r="C116" s="38"/>
      <c r="D116" s="38"/>
      <c r="E116" s="44"/>
      <c r="F116" s="39"/>
      <c r="G116" s="40"/>
    </row>
    <row r="119" spans="2:7" ht="19.5" thickBot="1" x14ac:dyDescent="0.45">
      <c r="B119" s="54" t="s">
        <v>20</v>
      </c>
    </row>
    <row r="120" spans="2:7" ht="15.75" x14ac:dyDescent="0.3">
      <c r="B120" s="61" t="s">
        <v>0</v>
      </c>
      <c r="C120" s="36"/>
      <c r="D120" s="58" t="s">
        <v>5</v>
      </c>
      <c r="E120" s="59" t="s">
        <v>2</v>
      </c>
      <c r="F120" s="59" t="s">
        <v>3</v>
      </c>
      <c r="G120" s="60" t="s">
        <v>32</v>
      </c>
    </row>
    <row r="121" spans="2:7" x14ac:dyDescent="0.25">
      <c r="B121" s="30" t="s">
        <v>34</v>
      </c>
      <c r="C121" s="5" t="s">
        <v>60</v>
      </c>
      <c r="D121" s="5"/>
      <c r="E121" s="43"/>
      <c r="F121" s="22"/>
      <c r="G121" s="31">
        <v>4750</v>
      </c>
    </row>
    <row r="122" spans="2:7" x14ac:dyDescent="0.25">
      <c r="B122" s="30" t="s">
        <v>43</v>
      </c>
      <c r="C122" s="5" t="s">
        <v>13</v>
      </c>
      <c r="D122" s="5"/>
      <c r="E122" s="43"/>
      <c r="F122" s="22">
        <v>600</v>
      </c>
      <c r="G122" s="31">
        <f t="shared" ref="G122:G130" si="2">G121+F122</f>
        <v>5350</v>
      </c>
    </row>
    <row r="123" spans="2:7" x14ac:dyDescent="0.25">
      <c r="B123" s="30" t="s">
        <v>47</v>
      </c>
      <c r="C123" s="5" t="s">
        <v>13</v>
      </c>
      <c r="D123" s="5"/>
      <c r="E123" s="43"/>
      <c r="F123" s="22">
        <v>1100</v>
      </c>
      <c r="G123" s="31">
        <f t="shared" si="2"/>
        <v>6450</v>
      </c>
    </row>
    <row r="124" spans="2:7" x14ac:dyDescent="0.25">
      <c r="B124" s="30" t="s">
        <v>53</v>
      </c>
      <c r="C124" s="5" t="s">
        <v>13</v>
      </c>
      <c r="D124" s="5"/>
      <c r="E124" s="43"/>
      <c r="F124" s="22">
        <v>400</v>
      </c>
      <c r="G124" s="31">
        <f t="shared" si="2"/>
        <v>6850</v>
      </c>
    </row>
    <row r="125" spans="2:7" x14ac:dyDescent="0.25">
      <c r="B125" s="30"/>
      <c r="C125" s="5" t="s">
        <v>15</v>
      </c>
      <c r="D125" s="5"/>
      <c r="E125" s="43"/>
      <c r="F125" s="22">
        <v>1160</v>
      </c>
      <c r="G125" s="31">
        <f t="shared" si="2"/>
        <v>8010</v>
      </c>
    </row>
    <row r="126" spans="2:7" x14ac:dyDescent="0.25">
      <c r="B126" s="30" t="s">
        <v>57</v>
      </c>
      <c r="C126" s="5" t="s">
        <v>13</v>
      </c>
      <c r="D126" s="5"/>
      <c r="E126" s="43"/>
      <c r="F126" s="22">
        <v>600</v>
      </c>
      <c r="G126" s="31">
        <f t="shared" si="2"/>
        <v>8610</v>
      </c>
    </row>
    <row r="127" spans="2:7" x14ac:dyDescent="0.25">
      <c r="B127" s="30"/>
      <c r="C127" s="5" t="s">
        <v>15</v>
      </c>
      <c r="D127" s="5"/>
      <c r="E127" s="43"/>
      <c r="F127" s="22">
        <v>600</v>
      </c>
      <c r="G127" s="31">
        <f t="shared" si="2"/>
        <v>9210</v>
      </c>
    </row>
    <row r="128" spans="2:7" x14ac:dyDescent="0.25">
      <c r="B128" s="30" t="s">
        <v>58</v>
      </c>
      <c r="C128" s="5" t="s">
        <v>13</v>
      </c>
      <c r="D128" s="5"/>
      <c r="E128" s="43"/>
      <c r="F128" s="22">
        <v>2000</v>
      </c>
      <c r="G128" s="31">
        <f t="shared" si="2"/>
        <v>11210</v>
      </c>
    </row>
    <row r="129" spans="2:7" x14ac:dyDescent="0.25">
      <c r="B129" s="81" t="s">
        <v>58</v>
      </c>
      <c r="C129" s="82" t="s">
        <v>85</v>
      </c>
      <c r="D129" s="82"/>
      <c r="E129" s="83"/>
      <c r="F129" s="84">
        <v>1200</v>
      </c>
      <c r="G129" s="85">
        <f t="shared" si="2"/>
        <v>12410</v>
      </c>
    </row>
    <row r="130" spans="2:7" x14ac:dyDescent="0.25">
      <c r="B130" s="81" t="s">
        <v>58</v>
      </c>
      <c r="C130" s="82" t="s">
        <v>85</v>
      </c>
      <c r="D130" s="82"/>
      <c r="E130" s="83"/>
      <c r="F130" s="84">
        <v>2400</v>
      </c>
      <c r="G130" s="85">
        <f t="shared" si="2"/>
        <v>14810</v>
      </c>
    </row>
    <row r="131" spans="2:7" x14ac:dyDescent="0.25">
      <c r="B131" s="177" t="s">
        <v>58</v>
      </c>
      <c r="C131" s="178" t="s">
        <v>129</v>
      </c>
      <c r="D131" s="178"/>
      <c r="E131" s="179">
        <f>G130</f>
        <v>14810</v>
      </c>
      <c r="F131" s="180"/>
      <c r="G131" s="182">
        <v>0</v>
      </c>
    </row>
    <row r="132" spans="2:7" ht="15.75" thickBot="1" x14ac:dyDescent="0.3">
      <c r="B132" s="37"/>
      <c r="C132" s="38"/>
      <c r="D132" s="38"/>
      <c r="E132" s="44"/>
      <c r="F132" s="39"/>
      <c r="G132" s="40"/>
    </row>
    <row r="135" spans="2:7" ht="19.5" thickBot="1" x14ac:dyDescent="0.45">
      <c r="B135" s="54" t="s">
        <v>23</v>
      </c>
    </row>
    <row r="136" spans="2:7" ht="15.75" x14ac:dyDescent="0.3">
      <c r="B136" s="61" t="s">
        <v>0</v>
      </c>
      <c r="C136" s="36"/>
      <c r="D136" s="58" t="s">
        <v>5</v>
      </c>
      <c r="E136" s="59" t="s">
        <v>2</v>
      </c>
      <c r="F136" s="59" t="s">
        <v>3</v>
      </c>
      <c r="G136" s="60" t="s">
        <v>32</v>
      </c>
    </row>
    <row r="137" spans="2:7" x14ac:dyDescent="0.25">
      <c r="B137" s="30" t="s">
        <v>34</v>
      </c>
      <c r="C137" s="5" t="s">
        <v>60</v>
      </c>
      <c r="D137" s="5"/>
      <c r="E137" s="43"/>
      <c r="F137" s="22"/>
      <c r="G137" s="31">
        <v>400</v>
      </c>
    </row>
    <row r="138" spans="2:7" x14ac:dyDescent="0.25">
      <c r="B138" s="30" t="s">
        <v>71</v>
      </c>
      <c r="C138" s="5" t="s">
        <v>13</v>
      </c>
      <c r="D138" s="5"/>
      <c r="E138" s="43">
        <v>1200</v>
      </c>
      <c r="F138" s="22"/>
      <c r="G138" s="31">
        <f>G137+E138</f>
        <v>1600</v>
      </c>
    </row>
    <row r="139" spans="2:7" x14ac:dyDescent="0.25">
      <c r="B139" s="30" t="s">
        <v>55</v>
      </c>
      <c r="C139" s="5" t="s">
        <v>13</v>
      </c>
      <c r="D139" s="5"/>
      <c r="E139" s="43">
        <v>1200</v>
      </c>
      <c r="F139" s="22"/>
      <c r="G139" s="31">
        <f>G138+E139</f>
        <v>2800</v>
      </c>
    </row>
    <row r="140" spans="2:7" x14ac:dyDescent="0.25">
      <c r="B140" s="81" t="s">
        <v>58</v>
      </c>
      <c r="C140" s="82" t="s">
        <v>85</v>
      </c>
      <c r="D140" s="82"/>
      <c r="E140" s="83">
        <v>130</v>
      </c>
      <c r="F140" s="84"/>
      <c r="G140" s="85">
        <f>G139+E140</f>
        <v>2930</v>
      </c>
    </row>
    <row r="141" spans="2:7" x14ac:dyDescent="0.25">
      <c r="B141" s="177" t="s">
        <v>58</v>
      </c>
      <c r="C141" s="178" t="s">
        <v>129</v>
      </c>
      <c r="D141" s="178"/>
      <c r="E141" s="179">
        <f>G140</f>
        <v>2930</v>
      </c>
      <c r="F141" s="180"/>
      <c r="G141" s="182">
        <v>0</v>
      </c>
    </row>
    <row r="142" spans="2:7" ht="15.75" thickBot="1" x14ac:dyDescent="0.3">
      <c r="B142" s="37"/>
      <c r="C142" s="38"/>
      <c r="D142" s="38"/>
      <c r="E142" s="44"/>
      <c r="F142" s="39"/>
      <c r="G142" s="40"/>
    </row>
    <row r="145" spans="2:7" ht="19.5" thickBot="1" x14ac:dyDescent="0.45">
      <c r="B145" s="54" t="s">
        <v>61</v>
      </c>
    </row>
    <row r="146" spans="2:7" ht="15.75" x14ac:dyDescent="0.3">
      <c r="B146" s="61" t="s">
        <v>0</v>
      </c>
      <c r="C146" s="36"/>
      <c r="D146" s="58" t="s">
        <v>5</v>
      </c>
      <c r="E146" s="59" t="s">
        <v>2</v>
      </c>
      <c r="F146" s="59" t="s">
        <v>3</v>
      </c>
      <c r="G146" s="60" t="s">
        <v>32</v>
      </c>
    </row>
    <row r="147" spans="2:7" x14ac:dyDescent="0.25">
      <c r="B147" s="30" t="s">
        <v>34</v>
      </c>
      <c r="C147" s="5" t="s">
        <v>60</v>
      </c>
      <c r="D147" s="5"/>
      <c r="E147" s="43"/>
      <c r="F147" s="22"/>
      <c r="G147" s="31">
        <v>1000</v>
      </c>
    </row>
    <row r="148" spans="2:7" x14ac:dyDescent="0.25">
      <c r="B148" s="30" t="s">
        <v>34</v>
      </c>
      <c r="C148" s="5" t="s">
        <v>13</v>
      </c>
      <c r="D148" s="5"/>
      <c r="E148" s="43">
        <v>1600</v>
      </c>
      <c r="F148" s="22"/>
      <c r="G148" s="31">
        <f>G147+E148</f>
        <v>2600</v>
      </c>
    </row>
    <row r="149" spans="2:7" x14ac:dyDescent="0.25">
      <c r="B149" s="177" t="s">
        <v>58</v>
      </c>
      <c r="C149" s="178" t="s">
        <v>129</v>
      </c>
      <c r="D149" s="178"/>
      <c r="E149" s="179">
        <f>G148</f>
        <v>2600</v>
      </c>
      <c r="F149" s="180"/>
      <c r="G149" s="182">
        <v>0</v>
      </c>
    </row>
    <row r="150" spans="2:7" ht="15.75" thickBot="1" x14ac:dyDescent="0.3">
      <c r="B150" s="37"/>
      <c r="C150" s="38"/>
      <c r="D150" s="38"/>
      <c r="E150" s="44"/>
      <c r="F150" s="39"/>
      <c r="G150" s="40"/>
    </row>
    <row r="153" spans="2:7" ht="19.5" thickBot="1" x14ac:dyDescent="0.45">
      <c r="B153" s="54" t="s">
        <v>62</v>
      </c>
    </row>
    <row r="154" spans="2:7" ht="15.75" x14ac:dyDescent="0.3">
      <c r="B154" s="61" t="s">
        <v>0</v>
      </c>
      <c r="C154" s="36"/>
      <c r="D154" s="58" t="s">
        <v>5</v>
      </c>
      <c r="E154" s="59" t="s">
        <v>2</v>
      </c>
      <c r="F154" s="59" t="s">
        <v>3</v>
      </c>
      <c r="G154" s="60" t="s">
        <v>32</v>
      </c>
    </row>
    <row r="155" spans="2:7" x14ac:dyDescent="0.25">
      <c r="B155" s="30" t="s">
        <v>34</v>
      </c>
      <c r="C155" s="5" t="s">
        <v>60</v>
      </c>
      <c r="D155" s="5"/>
      <c r="E155" s="43"/>
      <c r="F155" s="22"/>
      <c r="G155" s="31">
        <v>650</v>
      </c>
    </row>
    <row r="156" spans="2:7" x14ac:dyDescent="0.25">
      <c r="B156" s="30" t="s">
        <v>44</v>
      </c>
      <c r="C156" s="5" t="s">
        <v>13</v>
      </c>
      <c r="D156" s="5"/>
      <c r="E156" s="43">
        <v>500</v>
      </c>
      <c r="F156" s="22"/>
      <c r="G156" s="31">
        <f>G155+E156</f>
        <v>1150</v>
      </c>
    </row>
    <row r="157" spans="2:7" x14ac:dyDescent="0.25">
      <c r="B157" s="177" t="s">
        <v>58</v>
      </c>
      <c r="C157" s="178" t="s">
        <v>129</v>
      </c>
      <c r="D157" s="178"/>
      <c r="E157" s="179">
        <f>G156</f>
        <v>1150</v>
      </c>
      <c r="F157" s="180"/>
      <c r="G157" s="182">
        <v>0</v>
      </c>
    </row>
    <row r="158" spans="2:7" ht="15.75" thickBot="1" x14ac:dyDescent="0.3">
      <c r="B158" s="37"/>
      <c r="C158" s="38"/>
      <c r="D158" s="38"/>
      <c r="E158" s="44"/>
      <c r="F158" s="39"/>
      <c r="G158" s="40"/>
    </row>
    <row r="161" spans="2:7" ht="19.5" thickBot="1" x14ac:dyDescent="0.45">
      <c r="B161" s="54" t="s">
        <v>24</v>
      </c>
    </row>
    <row r="162" spans="2:7" ht="15.75" x14ac:dyDescent="0.3">
      <c r="B162" s="61" t="s">
        <v>0</v>
      </c>
      <c r="C162" s="36"/>
      <c r="D162" s="58" t="s">
        <v>5</v>
      </c>
      <c r="E162" s="59" t="s">
        <v>2</v>
      </c>
      <c r="F162" s="59" t="s">
        <v>3</v>
      </c>
      <c r="G162" s="60" t="s">
        <v>32</v>
      </c>
    </row>
    <row r="163" spans="2:7" x14ac:dyDescent="0.25">
      <c r="B163" s="30" t="s">
        <v>34</v>
      </c>
      <c r="C163" s="5" t="s">
        <v>60</v>
      </c>
      <c r="D163" s="5"/>
      <c r="E163" s="43"/>
      <c r="F163" s="22"/>
      <c r="G163" s="31">
        <v>300</v>
      </c>
    </row>
    <row r="164" spans="2:7" x14ac:dyDescent="0.25">
      <c r="B164" s="30" t="s">
        <v>54</v>
      </c>
      <c r="C164" s="5" t="s">
        <v>13</v>
      </c>
      <c r="D164" s="5"/>
      <c r="E164" s="43">
        <v>560</v>
      </c>
      <c r="F164" s="22"/>
      <c r="G164" s="31">
        <f>G163+E164</f>
        <v>860</v>
      </c>
    </row>
    <row r="165" spans="2:7" x14ac:dyDescent="0.25">
      <c r="B165" s="177" t="s">
        <v>58</v>
      </c>
      <c r="C165" s="178" t="s">
        <v>129</v>
      </c>
      <c r="D165" s="178"/>
      <c r="E165" s="179">
        <f>G164</f>
        <v>860</v>
      </c>
      <c r="F165" s="180"/>
      <c r="G165" s="182">
        <v>0</v>
      </c>
    </row>
    <row r="166" spans="2:7" ht="15.75" thickBot="1" x14ac:dyDescent="0.3">
      <c r="B166" s="37"/>
      <c r="C166" s="38"/>
      <c r="D166" s="38"/>
      <c r="E166" s="44"/>
      <c r="F166" s="39"/>
      <c r="G166" s="40"/>
    </row>
    <row r="169" spans="2:7" ht="19.5" thickBot="1" x14ac:dyDescent="0.45">
      <c r="B169" s="54" t="s">
        <v>51</v>
      </c>
    </row>
    <row r="170" spans="2:7" ht="15.75" x14ac:dyDescent="0.3">
      <c r="B170" s="61" t="s">
        <v>0</v>
      </c>
      <c r="C170" s="36"/>
      <c r="D170" s="58" t="s">
        <v>5</v>
      </c>
      <c r="E170" s="59" t="s">
        <v>2</v>
      </c>
      <c r="F170" s="59" t="s">
        <v>3</v>
      </c>
      <c r="G170" s="60" t="s">
        <v>32</v>
      </c>
    </row>
    <row r="171" spans="2:7" x14ac:dyDescent="0.25">
      <c r="B171" s="30" t="s">
        <v>34</v>
      </c>
      <c r="C171" s="5" t="s">
        <v>60</v>
      </c>
      <c r="D171" s="5"/>
      <c r="E171" s="43"/>
      <c r="F171" s="22"/>
      <c r="G171" s="31">
        <v>940</v>
      </c>
    </row>
    <row r="172" spans="2:7" x14ac:dyDescent="0.25">
      <c r="B172" s="30" t="s">
        <v>50</v>
      </c>
      <c r="C172" s="5" t="s">
        <v>13</v>
      </c>
      <c r="D172" s="5"/>
      <c r="E172" s="43">
        <v>240</v>
      </c>
      <c r="F172" s="22"/>
      <c r="G172" s="31">
        <f>G171+E172</f>
        <v>1180</v>
      </c>
    </row>
    <row r="173" spans="2:7" x14ac:dyDescent="0.25">
      <c r="B173" s="30" t="s">
        <v>58</v>
      </c>
      <c r="C173" s="5" t="s">
        <v>13</v>
      </c>
      <c r="D173" s="5"/>
      <c r="E173" s="43">
        <v>600</v>
      </c>
      <c r="F173" s="22"/>
      <c r="G173" s="31">
        <f>G172+E173</f>
        <v>1780</v>
      </c>
    </row>
    <row r="174" spans="2:7" x14ac:dyDescent="0.25">
      <c r="B174" s="177" t="s">
        <v>58</v>
      </c>
      <c r="C174" s="178" t="s">
        <v>129</v>
      </c>
      <c r="D174" s="178"/>
      <c r="E174" s="179">
        <f>G173</f>
        <v>1780</v>
      </c>
      <c r="F174" s="180"/>
      <c r="G174" s="182">
        <v>0</v>
      </c>
    </row>
    <row r="175" spans="2:7" ht="15.75" thickBot="1" x14ac:dyDescent="0.3">
      <c r="B175" s="37"/>
      <c r="C175" s="38"/>
      <c r="D175" s="38"/>
      <c r="E175" s="44"/>
      <c r="F175" s="39"/>
      <c r="G175" s="40"/>
    </row>
    <row r="178" spans="2:7" ht="19.5" thickBot="1" x14ac:dyDescent="0.45">
      <c r="B178" s="54" t="s">
        <v>42</v>
      </c>
    </row>
    <row r="179" spans="2:7" ht="15.75" x14ac:dyDescent="0.3">
      <c r="B179" s="61" t="s">
        <v>0</v>
      </c>
      <c r="C179" s="36"/>
      <c r="D179" s="58" t="s">
        <v>5</v>
      </c>
      <c r="E179" s="59" t="s">
        <v>2</v>
      </c>
      <c r="F179" s="59" t="s">
        <v>3</v>
      </c>
      <c r="G179" s="60" t="s">
        <v>32</v>
      </c>
    </row>
    <row r="180" spans="2:7" x14ac:dyDescent="0.25">
      <c r="B180" s="30" t="s">
        <v>34</v>
      </c>
      <c r="C180" s="5" t="s">
        <v>60</v>
      </c>
      <c r="D180" s="5"/>
      <c r="E180" s="43"/>
      <c r="F180" s="22"/>
      <c r="G180" s="31">
        <v>600</v>
      </c>
    </row>
    <row r="181" spans="2:7" x14ac:dyDescent="0.25">
      <c r="B181" s="30" t="s">
        <v>41</v>
      </c>
      <c r="C181" s="5" t="s">
        <v>13</v>
      </c>
      <c r="D181" s="5"/>
      <c r="E181" s="43">
        <v>200</v>
      </c>
      <c r="F181" s="22"/>
      <c r="G181" s="31">
        <f>G180+E181</f>
        <v>800</v>
      </c>
    </row>
    <row r="182" spans="2:7" x14ac:dyDescent="0.25">
      <c r="B182" s="30" t="s">
        <v>52</v>
      </c>
      <c r="C182" s="5" t="s">
        <v>13</v>
      </c>
      <c r="D182" s="5"/>
      <c r="E182" s="43">
        <v>500</v>
      </c>
      <c r="F182" s="22"/>
      <c r="G182" s="31">
        <f>G181+E182</f>
        <v>1300</v>
      </c>
    </row>
    <row r="183" spans="2:7" x14ac:dyDescent="0.25">
      <c r="B183" s="177" t="s">
        <v>58</v>
      </c>
      <c r="C183" s="178" t="s">
        <v>129</v>
      </c>
      <c r="D183" s="178"/>
      <c r="E183" s="179">
        <f>G182</f>
        <v>1300</v>
      </c>
      <c r="F183" s="180"/>
      <c r="G183" s="182">
        <v>0</v>
      </c>
    </row>
    <row r="184" spans="2:7" ht="15.75" thickBot="1" x14ac:dyDescent="0.3">
      <c r="B184" s="37"/>
      <c r="C184" s="38"/>
      <c r="D184" s="38"/>
      <c r="E184" s="44"/>
      <c r="F184" s="39"/>
      <c r="G184" s="40"/>
    </row>
    <row r="187" spans="2:7" ht="19.5" thickBot="1" x14ac:dyDescent="0.45">
      <c r="B187" s="54" t="s">
        <v>26</v>
      </c>
    </row>
    <row r="188" spans="2:7" ht="15.75" x14ac:dyDescent="0.3">
      <c r="B188" s="61" t="s">
        <v>0</v>
      </c>
      <c r="C188" s="36"/>
      <c r="D188" s="58" t="s">
        <v>5</v>
      </c>
      <c r="E188" s="59" t="s">
        <v>2</v>
      </c>
      <c r="F188" s="59" t="s">
        <v>3</v>
      </c>
      <c r="G188" s="60" t="s">
        <v>32</v>
      </c>
    </row>
    <row r="189" spans="2:7" x14ac:dyDescent="0.25">
      <c r="B189" s="30" t="s">
        <v>34</v>
      </c>
      <c r="C189" s="5" t="s">
        <v>60</v>
      </c>
      <c r="D189" s="5"/>
      <c r="E189" s="43"/>
      <c r="F189" s="22"/>
      <c r="G189" s="31">
        <v>180</v>
      </c>
    </row>
    <row r="190" spans="2:7" x14ac:dyDescent="0.25">
      <c r="B190" s="87" t="s">
        <v>58</v>
      </c>
      <c r="C190" s="88" t="s">
        <v>85</v>
      </c>
      <c r="D190" s="88"/>
      <c r="E190" s="89">
        <v>750</v>
      </c>
      <c r="F190" s="90"/>
      <c r="G190" s="85">
        <f>G189+E190</f>
        <v>930</v>
      </c>
    </row>
    <row r="191" spans="2:7" x14ac:dyDescent="0.25">
      <c r="B191" s="177" t="s">
        <v>58</v>
      </c>
      <c r="C191" s="178" t="s">
        <v>129</v>
      </c>
      <c r="D191" s="178"/>
      <c r="E191" s="179">
        <f>G190</f>
        <v>930</v>
      </c>
      <c r="F191" s="180"/>
      <c r="G191" s="182">
        <v>0</v>
      </c>
    </row>
    <row r="192" spans="2:7" ht="15.75" thickBot="1" x14ac:dyDescent="0.3">
      <c r="B192" s="37"/>
      <c r="C192" s="38"/>
      <c r="D192" s="38"/>
      <c r="E192" s="44"/>
      <c r="F192" s="39"/>
      <c r="G192" s="40"/>
    </row>
    <row r="195" spans="2:7" ht="19.5" thickBot="1" x14ac:dyDescent="0.45">
      <c r="B195" s="54" t="s">
        <v>25</v>
      </c>
    </row>
    <row r="196" spans="2:7" ht="15.75" x14ac:dyDescent="0.3">
      <c r="B196" s="61" t="s">
        <v>0</v>
      </c>
      <c r="C196" s="36"/>
      <c r="D196" s="58" t="s">
        <v>5</v>
      </c>
      <c r="E196" s="59" t="s">
        <v>2</v>
      </c>
      <c r="F196" s="59" t="s">
        <v>3</v>
      </c>
      <c r="G196" s="60" t="s">
        <v>32</v>
      </c>
    </row>
    <row r="197" spans="2:7" x14ac:dyDescent="0.25">
      <c r="B197" s="30" t="s">
        <v>34</v>
      </c>
      <c r="C197" s="5" t="s">
        <v>60</v>
      </c>
      <c r="D197" s="5"/>
      <c r="E197" s="43"/>
      <c r="F197" s="22"/>
      <c r="G197" s="31">
        <v>150</v>
      </c>
    </row>
    <row r="198" spans="2:7" x14ac:dyDescent="0.25">
      <c r="B198" s="30" t="s">
        <v>38</v>
      </c>
      <c r="C198" s="5" t="s">
        <v>13</v>
      </c>
      <c r="D198" s="5"/>
      <c r="E198" s="43">
        <v>150</v>
      </c>
      <c r="F198" s="22"/>
      <c r="G198" s="31">
        <f>G197+E198</f>
        <v>300</v>
      </c>
    </row>
    <row r="199" spans="2:7" x14ac:dyDescent="0.25">
      <c r="B199" s="30" t="s">
        <v>56</v>
      </c>
      <c r="C199" s="5" t="s">
        <v>13</v>
      </c>
      <c r="D199" s="5"/>
      <c r="E199" s="43">
        <v>170</v>
      </c>
      <c r="F199" s="22"/>
      <c r="G199" s="31">
        <f>G198+E199</f>
        <v>470</v>
      </c>
    </row>
    <row r="200" spans="2:7" x14ac:dyDescent="0.25">
      <c r="B200" s="177" t="s">
        <v>58</v>
      </c>
      <c r="C200" s="178" t="s">
        <v>129</v>
      </c>
      <c r="D200" s="178"/>
      <c r="E200" s="179">
        <f>G199</f>
        <v>470</v>
      </c>
      <c r="F200" s="180"/>
      <c r="G200" s="182">
        <v>0</v>
      </c>
    </row>
    <row r="201" spans="2:7" ht="15.75" thickBot="1" x14ac:dyDescent="0.3">
      <c r="B201" s="37"/>
      <c r="C201" s="38"/>
      <c r="D201" s="38"/>
      <c r="E201" s="44"/>
      <c r="F201" s="39"/>
      <c r="G201" s="40"/>
    </row>
    <row r="204" spans="2:7" ht="19.5" thickBot="1" x14ac:dyDescent="0.45">
      <c r="B204" s="54" t="s">
        <v>17</v>
      </c>
    </row>
    <row r="205" spans="2:7" ht="15.75" x14ac:dyDescent="0.3">
      <c r="B205" s="61" t="s">
        <v>0</v>
      </c>
      <c r="C205" s="36"/>
      <c r="D205" s="58" t="s">
        <v>5</v>
      </c>
      <c r="E205" s="59" t="s">
        <v>2</v>
      </c>
      <c r="F205" s="59" t="s">
        <v>3</v>
      </c>
      <c r="G205" s="60" t="s">
        <v>32</v>
      </c>
    </row>
    <row r="206" spans="2:7" x14ac:dyDescent="0.25">
      <c r="B206" s="30" t="s">
        <v>34</v>
      </c>
      <c r="C206" s="5" t="s">
        <v>32</v>
      </c>
      <c r="D206" s="5"/>
      <c r="E206" s="43">
        <v>0</v>
      </c>
      <c r="F206" s="22"/>
      <c r="G206" s="31">
        <v>0</v>
      </c>
    </row>
    <row r="207" spans="2:7" x14ac:dyDescent="0.25">
      <c r="B207" s="87" t="s">
        <v>86</v>
      </c>
      <c r="C207" s="88" t="s">
        <v>85</v>
      </c>
      <c r="D207" s="88"/>
      <c r="E207" s="89">
        <v>140</v>
      </c>
      <c r="F207" s="90"/>
      <c r="G207" s="85">
        <f>G206+E207</f>
        <v>140</v>
      </c>
    </row>
    <row r="208" spans="2:7" x14ac:dyDescent="0.25">
      <c r="B208" s="177" t="s">
        <v>58</v>
      </c>
      <c r="C208" s="178" t="s">
        <v>129</v>
      </c>
      <c r="D208" s="178"/>
      <c r="E208" s="179">
        <f>G207</f>
        <v>140</v>
      </c>
      <c r="F208" s="180"/>
      <c r="G208" s="182">
        <v>0</v>
      </c>
    </row>
    <row r="209" spans="2:7" ht="15.75" thickBot="1" x14ac:dyDescent="0.3">
      <c r="B209" s="37"/>
      <c r="C209" s="38"/>
      <c r="D209" s="38"/>
      <c r="E209" s="44"/>
      <c r="F209" s="39"/>
      <c r="G209" s="40"/>
    </row>
    <row r="212" spans="2:7" ht="19.5" thickBot="1" x14ac:dyDescent="0.45">
      <c r="B212" s="54" t="s">
        <v>87</v>
      </c>
    </row>
    <row r="213" spans="2:7" ht="15.75" x14ac:dyDescent="0.3">
      <c r="B213" s="61" t="s">
        <v>0</v>
      </c>
      <c r="C213" s="36"/>
      <c r="D213" s="58" t="s">
        <v>5</v>
      </c>
      <c r="E213" s="59" t="s">
        <v>2</v>
      </c>
      <c r="F213" s="59" t="s">
        <v>3</v>
      </c>
      <c r="G213" s="60" t="s">
        <v>32</v>
      </c>
    </row>
    <row r="214" spans="2:7" x14ac:dyDescent="0.25">
      <c r="B214" s="30" t="s">
        <v>34</v>
      </c>
      <c r="C214" s="5" t="s">
        <v>32</v>
      </c>
      <c r="D214" s="5"/>
      <c r="E214" s="43">
        <v>0</v>
      </c>
      <c r="F214" s="22"/>
      <c r="G214" s="31">
        <v>0</v>
      </c>
    </row>
    <row r="215" spans="2:7" x14ac:dyDescent="0.25">
      <c r="B215" s="87" t="s">
        <v>86</v>
      </c>
      <c r="C215" s="88" t="s">
        <v>85</v>
      </c>
      <c r="D215" s="88"/>
      <c r="E215" s="89">
        <v>100</v>
      </c>
      <c r="F215" s="90"/>
      <c r="G215" s="85">
        <f>G214+E215</f>
        <v>100</v>
      </c>
    </row>
    <row r="216" spans="2:7" x14ac:dyDescent="0.25">
      <c r="B216" s="177" t="s">
        <v>58</v>
      </c>
      <c r="C216" s="178" t="s">
        <v>129</v>
      </c>
      <c r="D216" s="178"/>
      <c r="E216" s="179">
        <f>G215</f>
        <v>100</v>
      </c>
      <c r="F216" s="180"/>
      <c r="G216" s="182">
        <v>0</v>
      </c>
    </row>
    <row r="217" spans="2:7" ht="15.75" thickBot="1" x14ac:dyDescent="0.3">
      <c r="B217" s="37"/>
      <c r="C217" s="38"/>
      <c r="D217" s="38"/>
      <c r="E217" s="44"/>
      <c r="F217" s="39"/>
      <c r="G217" s="40"/>
    </row>
  </sheetData>
  <mergeCells count="3">
    <mergeCell ref="B2:G2"/>
    <mergeCell ref="F3:G3"/>
    <mergeCell ref="B30:C30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workbookViewId="0"/>
  </sheetViews>
  <sheetFormatPr defaultRowHeight="15" x14ac:dyDescent="0.25"/>
  <cols>
    <col min="1" max="1" width="7.85546875" customWidth="1"/>
    <col min="2" max="2" width="50.42578125" customWidth="1"/>
    <col min="3" max="4" width="18.7109375" style="1" customWidth="1"/>
  </cols>
  <sheetData>
    <row r="1" spans="1:4" x14ac:dyDescent="0.25">
      <c r="A1" s="23" t="s">
        <v>132</v>
      </c>
      <c r="B1" s="24"/>
      <c r="C1" s="25"/>
      <c r="D1" s="26"/>
    </row>
    <row r="2" spans="1:4" x14ac:dyDescent="0.25">
      <c r="A2" s="27" t="s">
        <v>73</v>
      </c>
      <c r="B2" s="7"/>
      <c r="C2" s="28"/>
      <c r="D2" s="29"/>
    </row>
    <row r="3" spans="1:4" ht="18.75" x14ac:dyDescent="0.4">
      <c r="A3" s="143" t="s">
        <v>73</v>
      </c>
      <c r="B3" s="144"/>
      <c r="C3" s="144"/>
      <c r="D3" s="145"/>
    </row>
    <row r="4" spans="1:4" ht="22.5" x14ac:dyDescent="0.45">
      <c r="A4" s="150" t="s">
        <v>131</v>
      </c>
      <c r="B4" s="151"/>
      <c r="C4" s="151"/>
      <c r="D4" s="152"/>
    </row>
    <row r="5" spans="1:4" ht="18.75" x14ac:dyDescent="0.4">
      <c r="A5" s="149">
        <v>38868</v>
      </c>
      <c r="B5" s="144"/>
      <c r="C5" s="144"/>
      <c r="D5" s="145"/>
    </row>
    <row r="6" spans="1:4" ht="18.75" x14ac:dyDescent="0.25">
      <c r="A6" s="66" t="s">
        <v>10</v>
      </c>
      <c r="B6" s="67"/>
      <c r="C6" s="63" t="s">
        <v>2</v>
      </c>
      <c r="D6" s="64" t="s">
        <v>3</v>
      </c>
    </row>
    <row r="7" spans="1:4" ht="15.75" x14ac:dyDescent="0.3">
      <c r="A7" s="68">
        <v>11</v>
      </c>
      <c r="B7" s="5" t="s">
        <v>13</v>
      </c>
      <c r="C7" s="22">
        <f>Posting!G27</f>
        <v>7330</v>
      </c>
      <c r="D7" s="31"/>
    </row>
    <row r="8" spans="1:4" ht="15.75" x14ac:dyDescent="0.3">
      <c r="A8" s="68">
        <v>12</v>
      </c>
      <c r="B8" s="5" t="s">
        <v>15</v>
      </c>
      <c r="C8" s="22">
        <f>'Posting setelah penyesuaian'!G36</f>
        <v>2960</v>
      </c>
      <c r="D8" s="31"/>
    </row>
    <row r="9" spans="1:4" ht="15.75" x14ac:dyDescent="0.3">
      <c r="A9" s="68">
        <v>14</v>
      </c>
      <c r="B9" s="5" t="s">
        <v>16</v>
      </c>
      <c r="C9" s="22">
        <f>'Posting setelah penyesuaian'!G44</f>
        <v>170</v>
      </c>
      <c r="D9" s="31"/>
    </row>
    <row r="10" spans="1:4" ht="15.75" x14ac:dyDescent="0.3">
      <c r="A10" s="68">
        <v>15</v>
      </c>
      <c r="B10" s="5" t="s">
        <v>18</v>
      </c>
      <c r="C10" s="22">
        <f>'Posting setelah penyesuaian'!G52</f>
        <v>3220</v>
      </c>
      <c r="D10" s="31"/>
    </row>
    <row r="11" spans="1:4" ht="15.75" x14ac:dyDescent="0.3">
      <c r="A11" s="68">
        <v>17</v>
      </c>
      <c r="B11" s="5" t="s">
        <v>27</v>
      </c>
      <c r="C11" s="22">
        <f>Posting!G56</f>
        <v>5000</v>
      </c>
      <c r="D11" s="31"/>
    </row>
    <row r="12" spans="1:4" ht="15.75" x14ac:dyDescent="0.3">
      <c r="A12" s="68">
        <v>18</v>
      </c>
      <c r="B12" s="5" t="s">
        <v>92</v>
      </c>
      <c r="C12" s="22"/>
      <c r="D12" s="31">
        <f>'Posting setelah penyesuaian'!G66</f>
        <v>100</v>
      </c>
    </row>
    <row r="13" spans="1:4" ht="15.75" x14ac:dyDescent="0.3">
      <c r="A13" s="68">
        <v>21</v>
      </c>
      <c r="B13" s="5" t="s">
        <v>12</v>
      </c>
      <c r="C13" s="22"/>
      <c r="D13" s="31">
        <f>Posting!G65</f>
        <v>5750</v>
      </c>
    </row>
    <row r="14" spans="1:4" ht="15.75" x14ac:dyDescent="0.3">
      <c r="A14" s="68">
        <v>22</v>
      </c>
      <c r="B14" s="5" t="s">
        <v>89</v>
      </c>
      <c r="C14" s="22"/>
      <c r="D14" s="31">
        <f>'Posting setelah penyesuaian'!G82</f>
        <v>130</v>
      </c>
    </row>
    <row r="15" spans="1:4" ht="15.75" x14ac:dyDescent="0.3">
      <c r="A15" s="68">
        <v>23</v>
      </c>
      <c r="B15" s="5" t="s">
        <v>21</v>
      </c>
      <c r="C15" s="22"/>
      <c r="D15" s="31">
        <f>'Posting setelah penyesuaian'!G90</f>
        <v>2400</v>
      </c>
    </row>
    <row r="16" spans="1:4" ht="15.75" x14ac:dyDescent="0.3">
      <c r="A16" s="68">
        <v>31</v>
      </c>
      <c r="B16" s="5" t="s">
        <v>35</v>
      </c>
      <c r="C16" s="22"/>
      <c r="D16" s="31">
        <f>PostingSetelahPenutup!G99</f>
        <v>10300</v>
      </c>
    </row>
    <row r="17" spans="1:4" ht="15.75" x14ac:dyDescent="0.3">
      <c r="A17" s="68"/>
      <c r="B17" s="5"/>
      <c r="C17" s="22"/>
      <c r="D17" s="31"/>
    </row>
    <row r="18" spans="1:4" ht="19.5" thickBot="1" x14ac:dyDescent="0.35">
      <c r="A18" s="69"/>
      <c r="B18" s="33"/>
      <c r="C18" s="70">
        <f>SUM(C7:C17)</f>
        <v>18680</v>
      </c>
      <c r="D18" s="71">
        <f>SUM(D7:D17)</f>
        <v>18680</v>
      </c>
    </row>
    <row r="19" spans="1:4" x14ac:dyDescent="0.25">
      <c r="B19" t="s">
        <v>4</v>
      </c>
    </row>
  </sheetData>
  <mergeCells count="3">
    <mergeCell ref="A3:D3"/>
    <mergeCell ref="A4:D4"/>
    <mergeCell ref="A5:D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0"/>
  <sheetViews>
    <sheetView zoomScale="150" zoomScaleNormal="150" workbookViewId="0"/>
  </sheetViews>
  <sheetFormatPr defaultRowHeight="15" x14ac:dyDescent="0.25"/>
  <cols>
    <col min="2" max="2" width="6.7109375" customWidth="1"/>
    <col min="3" max="3" width="44.28515625" customWidth="1"/>
    <col min="4" max="4" width="5.5703125" customWidth="1"/>
    <col min="5" max="5" width="15.7109375" style="4" customWidth="1"/>
    <col min="6" max="7" width="15.7109375" style="1" customWidth="1"/>
  </cols>
  <sheetData>
    <row r="1" spans="1:7" x14ac:dyDescent="0.25">
      <c r="A1" s="6"/>
      <c r="B1" t="s">
        <v>31</v>
      </c>
    </row>
    <row r="2" spans="1:7" ht="18.75" x14ac:dyDescent="0.4">
      <c r="B2" s="146" t="s">
        <v>9</v>
      </c>
      <c r="C2" s="146"/>
      <c r="D2" s="146"/>
      <c r="E2" s="146"/>
      <c r="F2" s="146"/>
      <c r="G2" s="146"/>
    </row>
    <row r="3" spans="1:7" ht="19.5" thickBot="1" x14ac:dyDescent="0.45">
      <c r="B3" s="53" t="s">
        <v>65</v>
      </c>
      <c r="C3" s="34"/>
      <c r="D3" s="34"/>
      <c r="F3" s="147"/>
      <c r="G3" s="147"/>
    </row>
    <row r="4" spans="1:7" ht="15.75" x14ac:dyDescent="0.3">
      <c r="B4" s="61" t="s">
        <v>0</v>
      </c>
      <c r="C4" s="36"/>
      <c r="D4" s="58" t="s">
        <v>5</v>
      </c>
      <c r="E4" s="59" t="s">
        <v>2</v>
      </c>
      <c r="F4" s="59" t="s">
        <v>3</v>
      </c>
      <c r="G4" s="60" t="s">
        <v>32</v>
      </c>
    </row>
    <row r="5" spans="1:7" x14ac:dyDescent="0.25">
      <c r="B5" s="56" t="s">
        <v>34</v>
      </c>
      <c r="C5" s="5" t="s">
        <v>60</v>
      </c>
      <c r="D5" s="5"/>
      <c r="E5" s="43"/>
      <c r="F5" s="22"/>
      <c r="G5" s="31">
        <v>6160</v>
      </c>
    </row>
    <row r="6" spans="1:7" x14ac:dyDescent="0.25">
      <c r="B6" s="56" t="s">
        <v>34</v>
      </c>
      <c r="C6" s="5" t="s">
        <v>63</v>
      </c>
      <c r="D6" s="5"/>
      <c r="E6" s="43">
        <v>3000</v>
      </c>
      <c r="F6" s="22"/>
      <c r="G6" s="31">
        <f>G5+E6</f>
        <v>9160</v>
      </c>
    </row>
    <row r="7" spans="1:7" x14ac:dyDescent="0.25">
      <c r="B7" s="56" t="s">
        <v>34</v>
      </c>
      <c r="C7" s="5" t="s">
        <v>61</v>
      </c>
      <c r="D7" s="5"/>
      <c r="E7" s="43"/>
      <c r="F7" s="22">
        <v>1600</v>
      </c>
      <c r="G7" s="31">
        <f>G6-F7</f>
        <v>7560</v>
      </c>
    </row>
    <row r="8" spans="1:7" x14ac:dyDescent="0.25">
      <c r="B8" s="56" t="s">
        <v>34</v>
      </c>
      <c r="C8" s="5" t="s">
        <v>18</v>
      </c>
      <c r="D8" s="5"/>
      <c r="E8" s="43"/>
      <c r="F8" s="22">
        <v>3360</v>
      </c>
      <c r="G8" s="31">
        <f>G7-F8</f>
        <v>4200</v>
      </c>
    </row>
    <row r="9" spans="1:7" x14ac:dyDescent="0.25">
      <c r="B9" s="56" t="s">
        <v>36</v>
      </c>
      <c r="C9" s="5" t="s">
        <v>15</v>
      </c>
      <c r="D9" s="5"/>
      <c r="E9" s="43">
        <v>1200</v>
      </c>
      <c r="F9" s="22"/>
      <c r="G9" s="31">
        <f>G8+E9-F9</f>
        <v>5400</v>
      </c>
    </row>
    <row r="10" spans="1:7" x14ac:dyDescent="0.25">
      <c r="B10" s="56" t="s">
        <v>37</v>
      </c>
      <c r="C10" s="5" t="s">
        <v>21</v>
      </c>
      <c r="D10" s="5"/>
      <c r="E10" s="43">
        <v>4800</v>
      </c>
      <c r="F10" s="22"/>
      <c r="G10" s="31">
        <f t="shared" ref="G10:G27" si="0">G9+E10-F10</f>
        <v>10200</v>
      </c>
    </row>
    <row r="11" spans="1:7" x14ac:dyDescent="0.25">
      <c r="B11" s="56" t="s">
        <v>37</v>
      </c>
      <c r="C11" s="5" t="s">
        <v>66</v>
      </c>
      <c r="D11" s="5"/>
      <c r="E11" s="43"/>
      <c r="F11" s="22">
        <v>250</v>
      </c>
      <c r="G11" s="31">
        <f t="shared" si="0"/>
        <v>9950</v>
      </c>
    </row>
    <row r="12" spans="1:7" x14ac:dyDescent="0.25">
      <c r="B12" s="56" t="s">
        <v>38</v>
      </c>
      <c r="C12" s="5" t="s">
        <v>28</v>
      </c>
      <c r="D12" s="5"/>
      <c r="E12" s="43"/>
      <c r="F12" s="22">
        <v>150</v>
      </c>
      <c r="G12" s="31">
        <f t="shared" si="0"/>
        <v>9800</v>
      </c>
    </row>
    <row r="13" spans="1:7" x14ac:dyDescent="0.25">
      <c r="B13" s="56" t="s">
        <v>41</v>
      </c>
      <c r="C13" s="5" t="s">
        <v>67</v>
      </c>
      <c r="D13" s="5"/>
      <c r="E13" s="43"/>
      <c r="F13" s="22">
        <v>200</v>
      </c>
      <c r="G13" s="31">
        <f t="shared" si="0"/>
        <v>9600</v>
      </c>
    </row>
    <row r="14" spans="1:7" x14ac:dyDescent="0.25">
      <c r="B14" s="56" t="s">
        <v>43</v>
      </c>
      <c r="C14" s="5" t="s">
        <v>22</v>
      </c>
      <c r="D14" s="5"/>
      <c r="E14" s="43">
        <v>600</v>
      </c>
      <c r="F14" s="22"/>
      <c r="G14" s="31">
        <f t="shared" si="0"/>
        <v>10200</v>
      </c>
    </row>
    <row r="15" spans="1:7" x14ac:dyDescent="0.25">
      <c r="B15" s="56" t="s">
        <v>44</v>
      </c>
      <c r="C15" s="5" t="s">
        <v>62</v>
      </c>
      <c r="D15" s="5"/>
      <c r="E15" s="43"/>
      <c r="F15" s="22">
        <v>500</v>
      </c>
      <c r="G15" s="31">
        <f t="shared" si="0"/>
        <v>9700</v>
      </c>
    </row>
    <row r="16" spans="1:7" x14ac:dyDescent="0.25">
      <c r="B16" s="56" t="s">
        <v>46</v>
      </c>
      <c r="C16" s="5" t="s">
        <v>23</v>
      </c>
      <c r="D16" s="5"/>
      <c r="E16" s="43"/>
      <c r="F16" s="22">
        <v>1200</v>
      </c>
      <c r="G16" s="31">
        <f t="shared" si="0"/>
        <v>8500</v>
      </c>
    </row>
    <row r="17" spans="2:7" x14ac:dyDescent="0.25">
      <c r="B17" s="56" t="s">
        <v>47</v>
      </c>
      <c r="C17" s="5" t="s">
        <v>22</v>
      </c>
      <c r="D17" s="5"/>
      <c r="E17" s="43">
        <v>1100</v>
      </c>
      <c r="F17" s="22"/>
      <c r="G17" s="31">
        <f t="shared" si="0"/>
        <v>9600</v>
      </c>
    </row>
    <row r="18" spans="2:7" x14ac:dyDescent="0.25">
      <c r="B18" s="56" t="s">
        <v>50</v>
      </c>
      <c r="C18" s="5" t="s">
        <v>51</v>
      </c>
      <c r="D18" s="5"/>
      <c r="E18" s="43"/>
      <c r="F18" s="22">
        <v>240</v>
      </c>
      <c r="G18" s="31">
        <f t="shared" si="0"/>
        <v>9360</v>
      </c>
    </row>
    <row r="19" spans="2:7" x14ac:dyDescent="0.25">
      <c r="B19" s="56" t="s">
        <v>52</v>
      </c>
      <c r="C19" s="5" t="s">
        <v>42</v>
      </c>
      <c r="D19" s="5"/>
      <c r="E19" s="43"/>
      <c r="F19" s="22">
        <v>500</v>
      </c>
      <c r="G19" s="31">
        <f t="shared" si="0"/>
        <v>8860</v>
      </c>
    </row>
    <row r="20" spans="2:7" x14ac:dyDescent="0.25">
      <c r="B20" s="56" t="s">
        <v>53</v>
      </c>
      <c r="C20" s="5" t="s">
        <v>22</v>
      </c>
      <c r="D20" s="5"/>
      <c r="E20" s="43">
        <v>400</v>
      </c>
      <c r="F20" s="22"/>
      <c r="G20" s="31">
        <f t="shared" si="0"/>
        <v>9260</v>
      </c>
    </row>
    <row r="21" spans="2:7" x14ac:dyDescent="0.25">
      <c r="B21" s="56" t="s">
        <v>54</v>
      </c>
      <c r="C21" s="5" t="s">
        <v>68</v>
      </c>
      <c r="D21" s="5"/>
      <c r="E21" s="43"/>
      <c r="F21" s="22">
        <v>560</v>
      </c>
      <c r="G21" s="31">
        <f t="shared" si="0"/>
        <v>8700</v>
      </c>
    </row>
    <row r="22" spans="2:7" x14ac:dyDescent="0.25">
      <c r="B22" s="56" t="s">
        <v>55</v>
      </c>
      <c r="C22" s="5" t="s">
        <v>19</v>
      </c>
      <c r="D22" s="5"/>
      <c r="E22" s="43"/>
      <c r="F22" s="22">
        <v>1200</v>
      </c>
      <c r="G22" s="31">
        <f t="shared" si="0"/>
        <v>7500</v>
      </c>
    </row>
    <row r="23" spans="2:7" x14ac:dyDescent="0.25">
      <c r="B23" s="56" t="s">
        <v>56</v>
      </c>
      <c r="C23" s="5" t="s">
        <v>28</v>
      </c>
      <c r="D23" s="5"/>
      <c r="E23" s="43"/>
      <c r="F23" s="22">
        <v>170</v>
      </c>
      <c r="G23" s="31">
        <f t="shared" si="0"/>
        <v>7330</v>
      </c>
    </row>
    <row r="24" spans="2:7" x14ac:dyDescent="0.25">
      <c r="B24" s="56" t="s">
        <v>57</v>
      </c>
      <c r="C24" s="5" t="s">
        <v>13</v>
      </c>
      <c r="D24" s="5"/>
      <c r="E24" s="43">
        <v>600</v>
      </c>
      <c r="F24" s="22"/>
      <c r="G24" s="31">
        <f t="shared" si="0"/>
        <v>7930</v>
      </c>
    </row>
    <row r="25" spans="2:7" x14ac:dyDescent="0.25">
      <c r="B25" s="56" t="s">
        <v>58</v>
      </c>
      <c r="C25" s="5" t="s">
        <v>22</v>
      </c>
      <c r="D25" s="5"/>
      <c r="E25" s="43">
        <v>2000</v>
      </c>
      <c r="F25" s="22"/>
      <c r="G25" s="31">
        <f t="shared" si="0"/>
        <v>9930</v>
      </c>
    </row>
    <row r="26" spans="2:7" x14ac:dyDescent="0.25">
      <c r="B26" s="56" t="s">
        <v>58</v>
      </c>
      <c r="C26" s="5" t="s">
        <v>69</v>
      </c>
      <c r="D26" s="5"/>
      <c r="E26" s="43"/>
      <c r="F26" s="22">
        <v>600</v>
      </c>
      <c r="G26" s="31">
        <f t="shared" si="0"/>
        <v>9330</v>
      </c>
    </row>
    <row r="27" spans="2:7" x14ac:dyDescent="0.25">
      <c r="B27" s="56" t="s">
        <v>58</v>
      </c>
      <c r="C27" s="5" t="s">
        <v>70</v>
      </c>
      <c r="D27" s="5"/>
      <c r="E27" s="43"/>
      <c r="F27" s="22">
        <v>2000</v>
      </c>
      <c r="G27" s="31">
        <f t="shared" si="0"/>
        <v>7330</v>
      </c>
    </row>
    <row r="28" spans="2:7" ht="15.75" thickBot="1" x14ac:dyDescent="0.3">
      <c r="B28" s="57"/>
      <c r="C28" s="38"/>
      <c r="D28" s="38"/>
      <c r="E28" s="44"/>
      <c r="F28" s="39"/>
      <c r="G28" s="40"/>
    </row>
    <row r="29" spans="2:7" x14ac:dyDescent="0.25">
      <c r="B29" s="3"/>
      <c r="C29" s="3"/>
      <c r="D29" s="3"/>
      <c r="E29" s="8"/>
      <c r="F29" s="35"/>
      <c r="G29" s="35"/>
    </row>
    <row r="30" spans="2:7" ht="19.5" thickBot="1" x14ac:dyDescent="0.45">
      <c r="B30" s="148" t="s">
        <v>15</v>
      </c>
      <c r="C30" s="148"/>
    </row>
    <row r="31" spans="2:7" ht="15.75" x14ac:dyDescent="0.3">
      <c r="B31" s="61" t="s">
        <v>0</v>
      </c>
      <c r="C31" s="36"/>
      <c r="D31" s="58" t="s">
        <v>5</v>
      </c>
      <c r="E31" s="59" t="s">
        <v>2</v>
      </c>
      <c r="F31" s="59" t="s">
        <v>3</v>
      </c>
      <c r="G31" s="60" t="s">
        <v>32</v>
      </c>
    </row>
    <row r="32" spans="2:7" x14ac:dyDescent="0.25">
      <c r="B32" s="30" t="s">
        <v>34</v>
      </c>
      <c r="C32" s="5" t="s">
        <v>60</v>
      </c>
      <c r="D32" s="5"/>
      <c r="E32" s="43"/>
      <c r="F32" s="22"/>
      <c r="G32" s="31">
        <v>1200</v>
      </c>
    </row>
    <row r="33" spans="2:7" x14ac:dyDescent="0.25">
      <c r="B33" s="30" t="s">
        <v>36</v>
      </c>
      <c r="C33" s="5" t="s">
        <v>13</v>
      </c>
      <c r="D33" s="5"/>
      <c r="E33" s="43"/>
      <c r="F33" s="22">
        <v>1200</v>
      </c>
      <c r="G33" s="31">
        <f>G32+E33-F33</f>
        <v>0</v>
      </c>
    </row>
    <row r="34" spans="2:7" x14ac:dyDescent="0.25">
      <c r="B34" s="30" t="s">
        <v>53</v>
      </c>
      <c r="C34" s="5" t="s">
        <v>20</v>
      </c>
      <c r="D34" s="5"/>
      <c r="E34" s="43">
        <v>1160</v>
      </c>
      <c r="F34" s="22"/>
      <c r="G34" s="31">
        <f t="shared" ref="G34:G35" si="1">G33+E34-F34</f>
        <v>1160</v>
      </c>
    </row>
    <row r="35" spans="2:7" x14ac:dyDescent="0.25">
      <c r="B35" s="30" t="s">
        <v>57</v>
      </c>
      <c r="C35" s="5" t="s">
        <v>20</v>
      </c>
      <c r="D35" s="5"/>
      <c r="E35" s="43">
        <v>600</v>
      </c>
      <c r="F35" s="22"/>
      <c r="G35" s="31">
        <f t="shared" si="1"/>
        <v>1760</v>
      </c>
    </row>
    <row r="36" spans="2:7" ht="15.75" thickBot="1" x14ac:dyDescent="0.3">
      <c r="B36" s="37"/>
      <c r="C36" s="38"/>
      <c r="D36" s="38"/>
      <c r="E36" s="44"/>
      <c r="F36" s="39"/>
      <c r="G36" s="40"/>
    </row>
    <row r="39" spans="2:7" ht="19.5" thickBot="1" x14ac:dyDescent="0.45">
      <c r="B39" s="54" t="s">
        <v>16</v>
      </c>
    </row>
    <row r="40" spans="2:7" ht="15.75" x14ac:dyDescent="0.3">
      <c r="B40" s="61" t="s">
        <v>0</v>
      </c>
      <c r="C40" s="36"/>
      <c r="D40" s="58" t="s">
        <v>5</v>
      </c>
      <c r="E40" s="59" t="s">
        <v>2</v>
      </c>
      <c r="F40" s="59" t="s">
        <v>3</v>
      </c>
      <c r="G40" s="60" t="s">
        <v>32</v>
      </c>
    </row>
    <row r="41" spans="2:7" x14ac:dyDescent="0.25">
      <c r="B41" s="30" t="s">
        <v>34</v>
      </c>
      <c r="C41" s="5" t="s">
        <v>60</v>
      </c>
      <c r="D41" s="5"/>
      <c r="E41" s="43"/>
      <c r="F41" s="22"/>
      <c r="G41" s="31">
        <v>170</v>
      </c>
    </row>
    <row r="42" spans="2:7" x14ac:dyDescent="0.25">
      <c r="B42" s="30" t="s">
        <v>49</v>
      </c>
      <c r="C42" s="5" t="s">
        <v>66</v>
      </c>
      <c r="D42" s="5"/>
      <c r="E42" s="43">
        <v>750</v>
      </c>
      <c r="F42" s="22"/>
      <c r="G42" s="31">
        <f>G41+E42</f>
        <v>920</v>
      </c>
    </row>
    <row r="43" spans="2:7" ht="15.75" thickBot="1" x14ac:dyDescent="0.3">
      <c r="B43" s="37"/>
      <c r="C43" s="38"/>
      <c r="D43" s="38"/>
      <c r="E43" s="44"/>
      <c r="F43" s="39"/>
      <c r="G43" s="40"/>
    </row>
    <row r="46" spans="2:7" ht="19.5" thickBot="1" x14ac:dyDescent="0.45">
      <c r="B46" s="54" t="s">
        <v>18</v>
      </c>
    </row>
    <row r="47" spans="2:7" ht="15.75" x14ac:dyDescent="0.3">
      <c r="B47" s="61" t="s">
        <v>0</v>
      </c>
      <c r="C47" s="36"/>
      <c r="D47" s="58" t="s">
        <v>5</v>
      </c>
      <c r="E47" s="59" t="s">
        <v>2</v>
      </c>
      <c r="F47" s="59" t="s">
        <v>3</v>
      </c>
      <c r="G47" s="60" t="s">
        <v>32</v>
      </c>
    </row>
    <row r="48" spans="2:7" x14ac:dyDescent="0.25">
      <c r="B48" s="30" t="s">
        <v>34</v>
      </c>
      <c r="C48" s="5" t="s">
        <v>60</v>
      </c>
      <c r="D48" s="5"/>
      <c r="E48" s="43"/>
      <c r="F48" s="22"/>
      <c r="G48" s="31"/>
    </row>
    <row r="49" spans="2:7" x14ac:dyDescent="0.25">
      <c r="B49" s="30" t="s">
        <v>34</v>
      </c>
      <c r="C49" s="5" t="s">
        <v>13</v>
      </c>
      <c r="D49" s="5"/>
      <c r="E49" s="43">
        <v>3360</v>
      </c>
      <c r="F49" s="22"/>
      <c r="G49" s="31">
        <v>3360</v>
      </c>
    </row>
    <row r="50" spans="2:7" ht="15.75" thickBot="1" x14ac:dyDescent="0.3">
      <c r="B50" s="37"/>
      <c r="C50" s="38"/>
      <c r="D50" s="38"/>
      <c r="E50" s="44"/>
      <c r="F50" s="39"/>
      <c r="G50" s="40"/>
    </row>
    <row r="53" spans="2:7" ht="19.5" thickBot="1" x14ac:dyDescent="0.45">
      <c r="B53" s="54" t="s">
        <v>27</v>
      </c>
    </row>
    <row r="54" spans="2:7" ht="15.75" x14ac:dyDescent="0.3">
      <c r="B54" s="61" t="s">
        <v>0</v>
      </c>
      <c r="C54" s="36"/>
      <c r="D54" s="58" t="s">
        <v>5</v>
      </c>
      <c r="E54" s="59" t="s">
        <v>2</v>
      </c>
      <c r="F54" s="59" t="s">
        <v>3</v>
      </c>
      <c r="G54" s="60" t="s">
        <v>32</v>
      </c>
    </row>
    <row r="55" spans="2:7" x14ac:dyDescent="0.25">
      <c r="B55" s="30" t="s">
        <v>34</v>
      </c>
      <c r="C55" s="5" t="s">
        <v>60</v>
      </c>
      <c r="D55" s="5"/>
      <c r="E55" s="43"/>
      <c r="F55" s="22"/>
      <c r="G55" s="31"/>
    </row>
    <row r="56" spans="2:7" x14ac:dyDescent="0.25">
      <c r="B56" s="30" t="s">
        <v>39</v>
      </c>
      <c r="C56" s="5" t="s">
        <v>14</v>
      </c>
      <c r="D56" s="5"/>
      <c r="E56" s="43">
        <v>5000</v>
      </c>
      <c r="F56" s="22"/>
      <c r="G56" s="31">
        <f>G55+E56</f>
        <v>5000</v>
      </c>
    </row>
    <row r="57" spans="2:7" ht="15.75" thickBot="1" x14ac:dyDescent="0.3">
      <c r="B57" s="37"/>
      <c r="C57" s="38"/>
      <c r="D57" s="38"/>
      <c r="E57" s="44"/>
      <c r="F57" s="39"/>
      <c r="G57" s="40"/>
    </row>
    <row r="60" spans="2:7" ht="19.5" thickBot="1" x14ac:dyDescent="0.45">
      <c r="B60" s="54" t="s">
        <v>12</v>
      </c>
    </row>
    <row r="61" spans="2:7" ht="15.75" x14ac:dyDescent="0.3">
      <c r="B61" s="61" t="s">
        <v>0</v>
      </c>
      <c r="C61" s="36"/>
      <c r="D61" s="58" t="s">
        <v>5</v>
      </c>
      <c r="E61" s="59" t="s">
        <v>2</v>
      </c>
      <c r="F61" s="59" t="s">
        <v>3</v>
      </c>
      <c r="G61" s="60" t="s">
        <v>32</v>
      </c>
    </row>
    <row r="62" spans="2:7" x14ac:dyDescent="0.25">
      <c r="B62" s="30" t="s">
        <v>34</v>
      </c>
      <c r="C62" s="5" t="s">
        <v>60</v>
      </c>
      <c r="D62" s="5"/>
      <c r="E62" s="43"/>
      <c r="F62" s="22"/>
      <c r="G62" s="31">
        <v>250</v>
      </c>
    </row>
    <row r="63" spans="2:7" x14ac:dyDescent="0.25">
      <c r="B63" s="30" t="s">
        <v>37</v>
      </c>
      <c r="C63" s="5" t="s">
        <v>13</v>
      </c>
      <c r="D63" s="5"/>
      <c r="E63" s="43">
        <v>250</v>
      </c>
      <c r="F63" s="22"/>
      <c r="G63" s="31">
        <f>G62+F63-E63</f>
        <v>0</v>
      </c>
    </row>
    <row r="64" spans="2:7" x14ac:dyDescent="0.25">
      <c r="B64" s="30" t="s">
        <v>39</v>
      </c>
      <c r="C64" s="5" t="s">
        <v>40</v>
      </c>
      <c r="D64" s="5"/>
      <c r="E64" s="43"/>
      <c r="F64" s="22">
        <v>5000</v>
      </c>
      <c r="G64" s="31">
        <f>G63+F64-E64</f>
        <v>5000</v>
      </c>
    </row>
    <row r="65" spans="2:7" x14ac:dyDescent="0.25">
      <c r="B65" s="30" t="s">
        <v>49</v>
      </c>
      <c r="C65" s="5" t="s">
        <v>16</v>
      </c>
      <c r="D65" s="5"/>
      <c r="E65" s="43"/>
      <c r="F65" s="22">
        <v>750</v>
      </c>
      <c r="G65" s="31">
        <f>G64+F65-E65</f>
        <v>5750</v>
      </c>
    </row>
    <row r="66" spans="2:7" ht="15.75" thickBot="1" x14ac:dyDescent="0.3">
      <c r="B66" s="37"/>
      <c r="C66" s="38"/>
      <c r="D66" s="38"/>
      <c r="E66" s="44"/>
      <c r="F66" s="39"/>
      <c r="G66" s="40"/>
    </row>
    <row r="69" spans="2:7" ht="19.5" thickBot="1" x14ac:dyDescent="0.45">
      <c r="B69" s="54" t="s">
        <v>21</v>
      </c>
    </row>
    <row r="70" spans="2:7" ht="15.75" x14ac:dyDescent="0.3">
      <c r="B70" s="61" t="s">
        <v>0</v>
      </c>
      <c r="C70" s="36"/>
      <c r="D70" s="58" t="s">
        <v>5</v>
      </c>
      <c r="E70" s="59" t="s">
        <v>2</v>
      </c>
      <c r="F70" s="59" t="s">
        <v>3</v>
      </c>
      <c r="G70" s="60" t="s">
        <v>32</v>
      </c>
    </row>
    <row r="71" spans="2:7" x14ac:dyDescent="0.25">
      <c r="B71" s="30" t="s">
        <v>34</v>
      </c>
      <c r="C71" s="5" t="s">
        <v>60</v>
      </c>
      <c r="D71" s="5"/>
      <c r="E71" s="43"/>
      <c r="F71" s="22"/>
      <c r="G71" s="31"/>
    </row>
    <row r="72" spans="2:7" x14ac:dyDescent="0.25">
      <c r="B72" s="30" t="s">
        <v>37</v>
      </c>
      <c r="C72" s="5" t="s">
        <v>13</v>
      </c>
      <c r="D72" s="5"/>
      <c r="E72" s="43"/>
      <c r="F72" s="22">
        <v>4800</v>
      </c>
      <c r="G72" s="31">
        <f>G71+F72</f>
        <v>4800</v>
      </c>
    </row>
    <row r="73" spans="2:7" ht="15.75" thickBot="1" x14ac:dyDescent="0.3">
      <c r="B73" s="37"/>
      <c r="C73" s="38"/>
      <c r="D73" s="38"/>
      <c r="E73" s="44"/>
      <c r="F73" s="39"/>
      <c r="G73" s="40"/>
    </row>
    <row r="76" spans="2:7" ht="19.5" thickBot="1" x14ac:dyDescent="0.45">
      <c r="B76" s="54" t="s">
        <v>35</v>
      </c>
    </row>
    <row r="77" spans="2:7" ht="15.75" x14ac:dyDescent="0.3">
      <c r="B77" s="61" t="s">
        <v>0</v>
      </c>
      <c r="C77" s="36"/>
      <c r="D77" s="58" t="s">
        <v>5</v>
      </c>
      <c r="E77" s="59" t="s">
        <v>2</v>
      </c>
      <c r="F77" s="59" t="s">
        <v>3</v>
      </c>
      <c r="G77" s="60" t="s">
        <v>32</v>
      </c>
    </row>
    <row r="78" spans="2:7" x14ac:dyDescent="0.25">
      <c r="B78" s="30" t="s">
        <v>34</v>
      </c>
      <c r="C78" s="5" t="s">
        <v>60</v>
      </c>
      <c r="D78" s="5"/>
      <c r="E78" s="43"/>
      <c r="F78" s="22"/>
      <c r="G78" s="31">
        <v>7000</v>
      </c>
    </row>
    <row r="79" spans="2:7" x14ac:dyDescent="0.25">
      <c r="B79" s="30" t="s">
        <v>34</v>
      </c>
      <c r="C79" s="5" t="s">
        <v>13</v>
      </c>
      <c r="D79" s="5"/>
      <c r="E79" s="43"/>
      <c r="F79" s="22">
        <v>3000</v>
      </c>
      <c r="G79" s="31">
        <f>G78+F79</f>
        <v>10000</v>
      </c>
    </row>
    <row r="80" spans="2:7" ht="15.75" thickBot="1" x14ac:dyDescent="0.3">
      <c r="B80" s="37"/>
      <c r="C80" s="38"/>
      <c r="D80" s="38"/>
      <c r="E80" s="44"/>
      <c r="F80" s="39"/>
      <c r="G80" s="40"/>
    </row>
    <row r="83" spans="2:7" ht="19.5" thickBot="1" x14ac:dyDescent="0.45">
      <c r="B83" s="54" t="s">
        <v>59</v>
      </c>
    </row>
    <row r="84" spans="2:7" ht="15.75" x14ac:dyDescent="0.3">
      <c r="B84" s="61" t="s">
        <v>0</v>
      </c>
      <c r="C84" s="36"/>
      <c r="D84" s="58" t="s">
        <v>5</v>
      </c>
      <c r="E84" s="59" t="s">
        <v>2</v>
      </c>
      <c r="F84" s="59" t="s">
        <v>3</v>
      </c>
      <c r="G84" s="60" t="s">
        <v>32</v>
      </c>
    </row>
    <row r="85" spans="2:7" x14ac:dyDescent="0.25">
      <c r="B85" s="30" t="s">
        <v>34</v>
      </c>
      <c r="C85" s="5" t="s">
        <v>60</v>
      </c>
      <c r="D85" s="5"/>
      <c r="E85" s="43"/>
      <c r="F85" s="22"/>
      <c r="G85" s="31">
        <v>250</v>
      </c>
    </row>
    <row r="86" spans="2:7" x14ac:dyDescent="0.25">
      <c r="B86" s="30" t="s">
        <v>58</v>
      </c>
      <c r="C86" s="5" t="s">
        <v>13</v>
      </c>
      <c r="D86" s="5"/>
      <c r="E86" s="43">
        <v>2000</v>
      </c>
      <c r="F86" s="22"/>
      <c r="G86" s="31">
        <f>G85+E86</f>
        <v>2250</v>
      </c>
    </row>
    <row r="87" spans="2:7" ht="15.75" thickBot="1" x14ac:dyDescent="0.3">
      <c r="B87" s="37"/>
      <c r="C87" s="38"/>
      <c r="D87" s="38"/>
      <c r="E87" s="44"/>
      <c r="F87" s="39"/>
      <c r="G87" s="40"/>
    </row>
    <row r="90" spans="2:7" ht="19.5" thickBot="1" x14ac:dyDescent="0.45">
      <c r="B90" s="54" t="s">
        <v>20</v>
      </c>
    </row>
    <row r="91" spans="2:7" ht="15.75" x14ac:dyDescent="0.3">
      <c r="B91" s="61" t="s">
        <v>0</v>
      </c>
      <c r="C91" s="36"/>
      <c r="D91" s="58" t="s">
        <v>5</v>
      </c>
      <c r="E91" s="59" t="s">
        <v>2</v>
      </c>
      <c r="F91" s="59" t="s">
        <v>3</v>
      </c>
      <c r="G91" s="60" t="s">
        <v>32</v>
      </c>
    </row>
    <row r="92" spans="2:7" x14ac:dyDescent="0.25">
      <c r="B92" s="30" t="s">
        <v>34</v>
      </c>
      <c r="C92" s="5" t="s">
        <v>60</v>
      </c>
      <c r="D92" s="5"/>
      <c r="E92" s="43"/>
      <c r="F92" s="22"/>
      <c r="G92" s="31">
        <v>4750</v>
      </c>
    </row>
    <row r="93" spans="2:7" x14ac:dyDescent="0.25">
      <c r="B93" s="30" t="s">
        <v>43</v>
      </c>
      <c r="C93" s="5" t="s">
        <v>13</v>
      </c>
      <c r="D93" s="5"/>
      <c r="E93" s="43"/>
      <c r="F93" s="22">
        <v>600</v>
      </c>
      <c r="G93" s="31">
        <f t="shared" ref="G93:G99" si="2">G92+F93</f>
        <v>5350</v>
      </c>
    </row>
    <row r="94" spans="2:7" x14ac:dyDescent="0.25">
      <c r="B94" s="30" t="s">
        <v>47</v>
      </c>
      <c r="C94" s="5" t="s">
        <v>13</v>
      </c>
      <c r="D94" s="5"/>
      <c r="E94" s="43"/>
      <c r="F94" s="22">
        <v>1100</v>
      </c>
      <c r="G94" s="31">
        <f t="shared" si="2"/>
        <v>6450</v>
      </c>
    </row>
    <row r="95" spans="2:7" x14ac:dyDescent="0.25">
      <c r="B95" s="30" t="s">
        <v>53</v>
      </c>
      <c r="C95" s="5" t="s">
        <v>13</v>
      </c>
      <c r="D95" s="5"/>
      <c r="E95" s="43"/>
      <c r="F95" s="22">
        <v>400</v>
      </c>
      <c r="G95" s="31">
        <f t="shared" si="2"/>
        <v>6850</v>
      </c>
    </row>
    <row r="96" spans="2:7" x14ac:dyDescent="0.25">
      <c r="B96" s="30"/>
      <c r="C96" s="5" t="s">
        <v>15</v>
      </c>
      <c r="D96" s="5"/>
      <c r="E96" s="43"/>
      <c r="F96" s="22">
        <v>1160</v>
      </c>
      <c r="G96" s="31">
        <f t="shared" si="2"/>
        <v>8010</v>
      </c>
    </row>
    <row r="97" spans="2:7" x14ac:dyDescent="0.25">
      <c r="B97" s="30" t="s">
        <v>57</v>
      </c>
      <c r="C97" s="5" t="s">
        <v>13</v>
      </c>
      <c r="D97" s="5"/>
      <c r="E97" s="43"/>
      <c r="F97" s="22">
        <v>600</v>
      </c>
      <c r="G97" s="31">
        <f t="shared" si="2"/>
        <v>8610</v>
      </c>
    </row>
    <row r="98" spans="2:7" x14ac:dyDescent="0.25">
      <c r="B98" s="30"/>
      <c r="C98" s="5" t="s">
        <v>15</v>
      </c>
      <c r="D98" s="5"/>
      <c r="E98" s="43"/>
      <c r="F98" s="22">
        <v>600</v>
      </c>
      <c r="G98" s="31">
        <f t="shared" si="2"/>
        <v>9210</v>
      </c>
    </row>
    <row r="99" spans="2:7" x14ac:dyDescent="0.25">
      <c r="B99" s="30" t="s">
        <v>58</v>
      </c>
      <c r="C99" s="5" t="s">
        <v>13</v>
      </c>
      <c r="D99" s="5"/>
      <c r="E99" s="43"/>
      <c r="F99" s="22">
        <v>2000</v>
      </c>
      <c r="G99" s="31">
        <f t="shared" si="2"/>
        <v>11210</v>
      </c>
    </row>
    <row r="100" spans="2:7" ht="15.75" thickBot="1" x14ac:dyDescent="0.3">
      <c r="B100" s="37"/>
      <c r="C100" s="38"/>
      <c r="D100" s="38"/>
      <c r="E100" s="44"/>
      <c r="F100" s="39"/>
      <c r="G100" s="40"/>
    </row>
    <row r="103" spans="2:7" ht="19.5" thickBot="1" x14ac:dyDescent="0.45">
      <c r="B103" s="54" t="s">
        <v>23</v>
      </c>
    </row>
    <row r="104" spans="2:7" ht="15.75" x14ac:dyDescent="0.3">
      <c r="B104" s="61" t="s">
        <v>0</v>
      </c>
      <c r="C104" s="36"/>
      <c r="D104" s="58" t="s">
        <v>5</v>
      </c>
      <c r="E104" s="59" t="s">
        <v>2</v>
      </c>
      <c r="F104" s="59" t="s">
        <v>3</v>
      </c>
      <c r="G104" s="60" t="s">
        <v>32</v>
      </c>
    </row>
    <row r="105" spans="2:7" x14ac:dyDescent="0.25">
      <c r="B105" s="30" t="s">
        <v>34</v>
      </c>
      <c r="C105" s="5" t="s">
        <v>60</v>
      </c>
      <c r="D105" s="5"/>
      <c r="E105" s="43"/>
      <c r="F105" s="22"/>
      <c r="G105" s="31">
        <v>400</v>
      </c>
    </row>
    <row r="106" spans="2:7" x14ac:dyDescent="0.25">
      <c r="B106" s="30" t="s">
        <v>71</v>
      </c>
      <c r="C106" s="5" t="s">
        <v>13</v>
      </c>
      <c r="D106" s="5"/>
      <c r="E106" s="43">
        <v>1200</v>
      </c>
      <c r="F106" s="22"/>
      <c r="G106" s="31">
        <f>G105+E106</f>
        <v>1600</v>
      </c>
    </row>
    <row r="107" spans="2:7" x14ac:dyDescent="0.25">
      <c r="B107" s="30" t="s">
        <v>55</v>
      </c>
      <c r="C107" s="5" t="s">
        <v>13</v>
      </c>
      <c r="D107" s="5"/>
      <c r="E107" s="43">
        <v>1200</v>
      </c>
      <c r="F107" s="22"/>
      <c r="G107" s="31">
        <f>G106+E107</f>
        <v>2800</v>
      </c>
    </row>
    <row r="108" spans="2:7" ht="15.75" thickBot="1" x14ac:dyDescent="0.3">
      <c r="B108" s="37"/>
      <c r="C108" s="38"/>
      <c r="D108" s="38"/>
      <c r="E108" s="44"/>
      <c r="F108" s="39"/>
      <c r="G108" s="40"/>
    </row>
    <row r="111" spans="2:7" ht="19.5" thickBot="1" x14ac:dyDescent="0.45">
      <c r="B111" s="54" t="s">
        <v>61</v>
      </c>
    </row>
    <row r="112" spans="2:7" ht="15.75" x14ac:dyDescent="0.3">
      <c r="B112" s="61" t="s">
        <v>0</v>
      </c>
      <c r="C112" s="36"/>
      <c r="D112" s="58" t="s">
        <v>5</v>
      </c>
      <c r="E112" s="59" t="s">
        <v>2</v>
      </c>
      <c r="F112" s="59" t="s">
        <v>3</v>
      </c>
      <c r="G112" s="60" t="s">
        <v>32</v>
      </c>
    </row>
    <row r="113" spans="2:7" x14ac:dyDescent="0.25">
      <c r="B113" s="30" t="s">
        <v>34</v>
      </c>
      <c r="C113" s="5" t="s">
        <v>60</v>
      </c>
      <c r="D113" s="5"/>
      <c r="E113" s="43"/>
      <c r="F113" s="22"/>
      <c r="G113" s="31">
        <v>1000</v>
      </c>
    </row>
    <row r="114" spans="2:7" x14ac:dyDescent="0.25">
      <c r="B114" s="30" t="s">
        <v>34</v>
      </c>
      <c r="C114" s="5" t="s">
        <v>13</v>
      </c>
      <c r="D114" s="5"/>
      <c r="E114" s="43">
        <v>1600</v>
      </c>
      <c r="F114" s="22"/>
      <c r="G114" s="31">
        <f>G113+E114</f>
        <v>2600</v>
      </c>
    </row>
    <row r="115" spans="2:7" ht="15.75" thickBot="1" x14ac:dyDescent="0.3">
      <c r="B115" s="37"/>
      <c r="C115" s="38"/>
      <c r="D115" s="38"/>
      <c r="E115" s="44"/>
      <c r="F115" s="39"/>
      <c r="G115" s="40"/>
    </row>
    <row r="118" spans="2:7" ht="19.5" thickBot="1" x14ac:dyDescent="0.45">
      <c r="B118" s="54" t="s">
        <v>62</v>
      </c>
    </row>
    <row r="119" spans="2:7" ht="15.75" x14ac:dyDescent="0.3">
      <c r="B119" s="61" t="s">
        <v>0</v>
      </c>
      <c r="C119" s="36"/>
      <c r="D119" s="58" t="s">
        <v>5</v>
      </c>
      <c r="E119" s="59" t="s">
        <v>2</v>
      </c>
      <c r="F119" s="59" t="s">
        <v>3</v>
      </c>
      <c r="G119" s="60" t="s">
        <v>32</v>
      </c>
    </row>
    <row r="120" spans="2:7" x14ac:dyDescent="0.25">
      <c r="B120" s="30" t="s">
        <v>34</v>
      </c>
      <c r="C120" s="5" t="s">
        <v>60</v>
      </c>
      <c r="D120" s="5"/>
      <c r="E120" s="43"/>
      <c r="F120" s="22"/>
      <c r="G120" s="31">
        <v>650</v>
      </c>
    </row>
    <row r="121" spans="2:7" x14ac:dyDescent="0.25">
      <c r="B121" s="30" t="s">
        <v>44</v>
      </c>
      <c r="C121" s="5" t="s">
        <v>13</v>
      </c>
      <c r="D121" s="5"/>
      <c r="E121" s="43">
        <v>500</v>
      </c>
      <c r="F121" s="22"/>
      <c r="G121" s="31">
        <f>G120+E121</f>
        <v>1150</v>
      </c>
    </row>
    <row r="122" spans="2:7" ht="15.75" thickBot="1" x14ac:dyDescent="0.3">
      <c r="B122" s="37"/>
      <c r="C122" s="38"/>
      <c r="D122" s="38"/>
      <c r="E122" s="44"/>
      <c r="F122" s="39"/>
      <c r="G122" s="40"/>
    </row>
    <row r="125" spans="2:7" ht="19.5" thickBot="1" x14ac:dyDescent="0.45">
      <c r="B125" s="54" t="s">
        <v>24</v>
      </c>
    </row>
    <row r="126" spans="2:7" ht="15.75" x14ac:dyDescent="0.3">
      <c r="B126" s="61" t="s">
        <v>0</v>
      </c>
      <c r="C126" s="36"/>
      <c r="D126" s="58" t="s">
        <v>5</v>
      </c>
      <c r="E126" s="59" t="s">
        <v>2</v>
      </c>
      <c r="F126" s="59" t="s">
        <v>3</v>
      </c>
      <c r="G126" s="60" t="s">
        <v>32</v>
      </c>
    </row>
    <row r="127" spans="2:7" x14ac:dyDescent="0.25">
      <c r="B127" s="30" t="s">
        <v>34</v>
      </c>
      <c r="C127" s="5" t="s">
        <v>60</v>
      </c>
      <c r="D127" s="5"/>
      <c r="E127" s="43"/>
      <c r="F127" s="22"/>
      <c r="G127" s="31">
        <v>300</v>
      </c>
    </row>
    <row r="128" spans="2:7" x14ac:dyDescent="0.25">
      <c r="B128" s="30" t="s">
        <v>54</v>
      </c>
      <c r="C128" s="5" t="s">
        <v>13</v>
      </c>
      <c r="D128" s="5"/>
      <c r="E128" s="43">
        <v>560</v>
      </c>
      <c r="F128" s="22"/>
      <c r="G128" s="31">
        <f>G127+E128</f>
        <v>860</v>
      </c>
    </row>
    <row r="129" spans="2:7" ht="15.75" thickBot="1" x14ac:dyDescent="0.3">
      <c r="B129" s="37"/>
      <c r="C129" s="38"/>
      <c r="D129" s="38"/>
      <c r="E129" s="44"/>
      <c r="F129" s="39"/>
      <c r="G129" s="40"/>
    </row>
    <row r="132" spans="2:7" ht="19.5" thickBot="1" x14ac:dyDescent="0.45">
      <c r="B132" s="54" t="s">
        <v>51</v>
      </c>
    </row>
    <row r="133" spans="2:7" ht="15.75" x14ac:dyDescent="0.3">
      <c r="B133" s="61" t="s">
        <v>0</v>
      </c>
      <c r="C133" s="36"/>
      <c r="D133" s="58" t="s">
        <v>5</v>
      </c>
      <c r="E133" s="59" t="s">
        <v>2</v>
      </c>
      <c r="F133" s="59" t="s">
        <v>3</v>
      </c>
      <c r="G133" s="60" t="s">
        <v>32</v>
      </c>
    </row>
    <row r="134" spans="2:7" x14ac:dyDescent="0.25">
      <c r="B134" s="30" t="s">
        <v>34</v>
      </c>
      <c r="C134" s="5" t="s">
        <v>60</v>
      </c>
      <c r="D134" s="5"/>
      <c r="E134" s="43"/>
      <c r="F134" s="22"/>
      <c r="G134" s="31">
        <v>940</v>
      </c>
    </row>
    <row r="135" spans="2:7" x14ac:dyDescent="0.25">
      <c r="B135" s="30" t="s">
        <v>50</v>
      </c>
      <c r="C135" s="5" t="s">
        <v>13</v>
      </c>
      <c r="D135" s="5"/>
      <c r="E135" s="43">
        <v>240</v>
      </c>
      <c r="F135" s="22"/>
      <c r="G135" s="31">
        <f>G134+E135</f>
        <v>1180</v>
      </c>
    </row>
    <row r="136" spans="2:7" x14ac:dyDescent="0.25">
      <c r="B136" s="30" t="s">
        <v>58</v>
      </c>
      <c r="C136" s="5" t="s">
        <v>13</v>
      </c>
      <c r="D136" s="5"/>
      <c r="E136" s="43">
        <v>600</v>
      </c>
      <c r="F136" s="22"/>
      <c r="G136" s="31">
        <f>G135+E136</f>
        <v>1780</v>
      </c>
    </row>
    <row r="137" spans="2:7" ht="15.75" thickBot="1" x14ac:dyDescent="0.3">
      <c r="B137" s="37"/>
      <c r="C137" s="38"/>
      <c r="D137" s="38"/>
      <c r="E137" s="44"/>
      <c r="F137" s="39"/>
      <c r="G137" s="40"/>
    </row>
    <row r="140" spans="2:7" ht="19.5" thickBot="1" x14ac:dyDescent="0.45">
      <c r="B140" s="54" t="s">
        <v>42</v>
      </c>
    </row>
    <row r="141" spans="2:7" ht="15.75" x14ac:dyDescent="0.3">
      <c r="B141" s="61" t="s">
        <v>0</v>
      </c>
      <c r="C141" s="36"/>
      <c r="D141" s="58" t="s">
        <v>5</v>
      </c>
      <c r="E141" s="59" t="s">
        <v>2</v>
      </c>
      <c r="F141" s="59" t="s">
        <v>3</v>
      </c>
      <c r="G141" s="60" t="s">
        <v>32</v>
      </c>
    </row>
    <row r="142" spans="2:7" x14ac:dyDescent="0.25">
      <c r="B142" s="30" t="s">
        <v>34</v>
      </c>
      <c r="C142" s="5" t="s">
        <v>60</v>
      </c>
      <c r="D142" s="5"/>
      <c r="E142" s="43"/>
      <c r="F142" s="22"/>
      <c r="G142" s="31">
        <v>600</v>
      </c>
    </row>
    <row r="143" spans="2:7" x14ac:dyDescent="0.25">
      <c r="B143" s="30" t="s">
        <v>41</v>
      </c>
      <c r="C143" s="5" t="s">
        <v>13</v>
      </c>
      <c r="D143" s="5"/>
      <c r="E143" s="43">
        <v>200</v>
      </c>
      <c r="F143" s="22"/>
      <c r="G143" s="31">
        <f>G142+E143</f>
        <v>800</v>
      </c>
    </row>
    <row r="144" spans="2:7" x14ac:dyDescent="0.25">
      <c r="B144" s="30" t="s">
        <v>52</v>
      </c>
      <c r="C144" s="5" t="s">
        <v>13</v>
      </c>
      <c r="D144" s="5"/>
      <c r="E144" s="43">
        <v>500</v>
      </c>
      <c r="F144" s="22"/>
      <c r="G144" s="31">
        <f>G143+E144</f>
        <v>1300</v>
      </c>
    </row>
    <row r="145" spans="2:7" ht="15.75" thickBot="1" x14ac:dyDescent="0.3">
      <c r="B145" s="37"/>
      <c r="C145" s="38"/>
      <c r="D145" s="38"/>
      <c r="E145" s="44"/>
      <c r="F145" s="39"/>
      <c r="G145" s="40"/>
    </row>
    <row r="148" spans="2:7" ht="19.5" thickBot="1" x14ac:dyDescent="0.45">
      <c r="B148" s="54" t="s">
        <v>26</v>
      </c>
    </row>
    <row r="149" spans="2:7" ht="15.75" x14ac:dyDescent="0.3">
      <c r="B149" s="61" t="s">
        <v>0</v>
      </c>
      <c r="C149" s="36"/>
      <c r="D149" s="58" t="s">
        <v>5</v>
      </c>
      <c r="E149" s="59" t="s">
        <v>2</v>
      </c>
      <c r="F149" s="59" t="s">
        <v>3</v>
      </c>
      <c r="G149" s="60" t="s">
        <v>32</v>
      </c>
    </row>
    <row r="150" spans="2:7" x14ac:dyDescent="0.25">
      <c r="B150" s="30" t="s">
        <v>34</v>
      </c>
      <c r="C150" s="5" t="s">
        <v>60</v>
      </c>
      <c r="D150" s="5"/>
      <c r="E150" s="43"/>
      <c r="F150" s="22"/>
      <c r="G150" s="31">
        <v>180</v>
      </c>
    </row>
    <row r="151" spans="2:7" x14ac:dyDescent="0.25">
      <c r="B151" s="30"/>
      <c r="C151" s="5"/>
      <c r="D151" s="5"/>
      <c r="E151" s="43"/>
      <c r="F151" s="22"/>
      <c r="G151" s="31"/>
    </row>
    <row r="152" spans="2:7" ht="15.75" thickBot="1" x14ac:dyDescent="0.3">
      <c r="B152" s="37"/>
      <c r="C152" s="38"/>
      <c r="D152" s="38"/>
      <c r="E152" s="44"/>
      <c r="F152" s="39"/>
      <c r="G152" s="40"/>
    </row>
    <row r="155" spans="2:7" ht="19.5" thickBot="1" x14ac:dyDescent="0.45">
      <c r="B155" s="54" t="s">
        <v>25</v>
      </c>
    </row>
    <row r="156" spans="2:7" ht="15.75" x14ac:dyDescent="0.3">
      <c r="B156" s="61" t="s">
        <v>0</v>
      </c>
      <c r="C156" s="36"/>
      <c r="D156" s="58" t="s">
        <v>5</v>
      </c>
      <c r="E156" s="59" t="s">
        <v>2</v>
      </c>
      <c r="F156" s="59" t="s">
        <v>3</v>
      </c>
      <c r="G156" s="60" t="s">
        <v>32</v>
      </c>
    </row>
    <row r="157" spans="2:7" x14ac:dyDescent="0.25">
      <c r="B157" s="30" t="s">
        <v>34</v>
      </c>
      <c r="C157" s="5" t="s">
        <v>60</v>
      </c>
      <c r="D157" s="5"/>
      <c r="E157" s="43"/>
      <c r="F157" s="22"/>
      <c r="G157" s="31">
        <v>150</v>
      </c>
    </row>
    <row r="158" spans="2:7" x14ac:dyDescent="0.25">
      <c r="B158" s="30" t="s">
        <v>38</v>
      </c>
      <c r="C158" s="5" t="s">
        <v>13</v>
      </c>
      <c r="D158" s="5"/>
      <c r="E158" s="43">
        <v>150</v>
      </c>
      <c r="F158" s="22"/>
      <c r="G158" s="31">
        <f>G157+E158</f>
        <v>300</v>
      </c>
    </row>
    <row r="159" spans="2:7" x14ac:dyDescent="0.25">
      <c r="B159" s="30" t="s">
        <v>56</v>
      </c>
      <c r="C159" s="5" t="s">
        <v>13</v>
      </c>
      <c r="D159" s="5"/>
      <c r="E159" s="43">
        <v>170</v>
      </c>
      <c r="F159" s="22"/>
      <c r="G159" s="31">
        <f>G158+E159</f>
        <v>470</v>
      </c>
    </row>
    <row r="160" spans="2:7" ht="15.75" thickBot="1" x14ac:dyDescent="0.3">
      <c r="B160" s="37"/>
      <c r="C160" s="38"/>
      <c r="D160" s="38"/>
      <c r="E160" s="44"/>
      <c r="F160" s="39"/>
      <c r="G160" s="40"/>
    </row>
    <row r="163" spans="2:7" ht="15.75" thickBot="1" x14ac:dyDescent="0.3"/>
    <row r="164" spans="2:7" ht="15.75" x14ac:dyDescent="0.3">
      <c r="B164" s="61" t="s">
        <v>0</v>
      </c>
      <c r="C164" s="36"/>
      <c r="D164" s="58" t="s">
        <v>5</v>
      </c>
      <c r="E164" s="59" t="s">
        <v>2</v>
      </c>
      <c r="F164" s="59" t="s">
        <v>3</v>
      </c>
      <c r="G164" s="60" t="s">
        <v>32</v>
      </c>
    </row>
    <row r="165" spans="2:7" x14ac:dyDescent="0.25">
      <c r="B165" s="30"/>
      <c r="C165" s="5"/>
      <c r="D165" s="5"/>
      <c r="E165" s="43"/>
      <c r="F165" s="22"/>
      <c r="G165" s="31"/>
    </row>
    <row r="166" spans="2:7" x14ac:dyDescent="0.25">
      <c r="B166" s="30"/>
      <c r="C166" s="5"/>
      <c r="D166" s="5"/>
      <c r="E166" s="43"/>
      <c r="F166" s="22"/>
      <c r="G166" s="31"/>
    </row>
    <row r="167" spans="2:7" x14ac:dyDescent="0.25">
      <c r="B167" s="30"/>
      <c r="C167" s="5"/>
      <c r="D167" s="5"/>
      <c r="E167" s="43"/>
      <c r="F167" s="22"/>
      <c r="G167" s="31"/>
    </row>
    <row r="168" spans="2:7" x14ac:dyDescent="0.25">
      <c r="B168" s="30"/>
      <c r="C168" s="5"/>
      <c r="D168" s="5"/>
      <c r="E168" s="43"/>
      <c r="F168" s="22"/>
      <c r="G168" s="31"/>
    </row>
    <row r="169" spans="2:7" x14ac:dyDescent="0.25">
      <c r="B169" s="30"/>
      <c r="C169" s="5"/>
      <c r="D169" s="5"/>
      <c r="E169" s="43"/>
      <c r="F169" s="22"/>
      <c r="G169" s="31"/>
    </row>
    <row r="170" spans="2:7" ht="15.75" thickBot="1" x14ac:dyDescent="0.3">
      <c r="B170" s="37"/>
      <c r="C170" s="38"/>
      <c r="D170" s="38"/>
      <c r="E170" s="44"/>
      <c r="F170" s="39"/>
      <c r="G170" s="40"/>
    </row>
  </sheetData>
  <mergeCells count="3">
    <mergeCell ref="B2:G2"/>
    <mergeCell ref="F3:G3"/>
    <mergeCell ref="B30:C30"/>
  </mergeCells>
  <printOptions horizontalCentered="1" verticalCentered="1"/>
  <pageMargins left="0" right="0" top="0" bottom="0" header="0" footer="0"/>
  <pageSetup paperSize="9" scale="95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zoomScale="140" zoomScaleNormal="140" workbookViewId="0"/>
  </sheetViews>
  <sheetFormatPr defaultRowHeight="15" x14ac:dyDescent="0.25"/>
  <cols>
    <col min="1" max="1" width="7.85546875" customWidth="1"/>
    <col min="2" max="2" width="50.42578125" customWidth="1"/>
    <col min="3" max="4" width="18.7109375" style="1" customWidth="1"/>
  </cols>
  <sheetData>
    <row r="1" spans="1:4" x14ac:dyDescent="0.25">
      <c r="A1" s="23" t="s">
        <v>72</v>
      </c>
      <c r="B1" s="24"/>
      <c r="C1" s="25"/>
      <c r="D1" s="26"/>
    </row>
    <row r="2" spans="1:4" x14ac:dyDescent="0.25">
      <c r="A2" s="27" t="s">
        <v>73</v>
      </c>
      <c r="B2" s="7"/>
      <c r="C2" s="28"/>
      <c r="D2" s="29"/>
    </row>
    <row r="3" spans="1:4" ht="18.75" x14ac:dyDescent="0.4">
      <c r="A3" s="189" t="s">
        <v>73</v>
      </c>
      <c r="B3" s="190"/>
      <c r="C3" s="190"/>
      <c r="D3" s="191"/>
    </row>
    <row r="4" spans="1:4" ht="22.5" x14ac:dyDescent="0.45">
      <c r="A4" s="192" t="s">
        <v>33</v>
      </c>
      <c r="B4" s="193"/>
      <c r="C4" s="193"/>
      <c r="D4" s="194"/>
    </row>
    <row r="5" spans="1:4" ht="18.75" x14ac:dyDescent="0.4">
      <c r="A5" s="149">
        <v>38868</v>
      </c>
      <c r="B5" s="144"/>
      <c r="C5" s="144"/>
      <c r="D5" s="145"/>
    </row>
    <row r="6" spans="1:4" ht="18.75" x14ac:dyDescent="0.25">
      <c r="A6" s="66" t="s">
        <v>10</v>
      </c>
      <c r="B6" s="67"/>
      <c r="C6" s="63" t="s">
        <v>2</v>
      </c>
      <c r="D6" s="64" t="s">
        <v>3</v>
      </c>
    </row>
    <row r="7" spans="1:4" ht="15.75" x14ac:dyDescent="0.3">
      <c r="A7" s="68">
        <v>11</v>
      </c>
      <c r="B7" s="5" t="s">
        <v>13</v>
      </c>
      <c r="C7" s="22">
        <f>Posting!G27</f>
        <v>7330</v>
      </c>
      <c r="D7" s="31"/>
    </row>
    <row r="8" spans="1:4" ht="15.75" x14ac:dyDescent="0.3">
      <c r="A8" s="68">
        <v>12</v>
      </c>
      <c r="B8" s="5" t="s">
        <v>15</v>
      </c>
      <c r="C8" s="22">
        <f>Posting!G35</f>
        <v>1760</v>
      </c>
      <c r="D8" s="31"/>
    </row>
    <row r="9" spans="1:4" ht="15.75" x14ac:dyDescent="0.3">
      <c r="A9" s="68">
        <v>14</v>
      </c>
      <c r="B9" s="5" t="s">
        <v>16</v>
      </c>
      <c r="C9" s="22">
        <f>Posting!G42</f>
        <v>920</v>
      </c>
      <c r="D9" s="31"/>
    </row>
    <row r="10" spans="1:4" ht="15.75" x14ac:dyDescent="0.3">
      <c r="A10" s="68">
        <v>15</v>
      </c>
      <c r="B10" s="5" t="s">
        <v>18</v>
      </c>
      <c r="C10" s="22">
        <f>Posting!G49</f>
        <v>3360</v>
      </c>
      <c r="D10" s="31"/>
    </row>
    <row r="11" spans="1:4" ht="15.75" x14ac:dyDescent="0.3">
      <c r="A11" s="68">
        <v>17</v>
      </c>
      <c r="B11" s="5" t="s">
        <v>27</v>
      </c>
      <c r="C11" s="22">
        <f>Posting!G56</f>
        <v>5000</v>
      </c>
      <c r="D11" s="31"/>
    </row>
    <row r="12" spans="1:4" ht="15.75" x14ac:dyDescent="0.3">
      <c r="A12" s="68">
        <v>21</v>
      </c>
      <c r="B12" s="5" t="s">
        <v>12</v>
      </c>
      <c r="C12" s="22"/>
      <c r="D12" s="31">
        <f>Posting!G65</f>
        <v>5750</v>
      </c>
    </row>
    <row r="13" spans="1:4" ht="15.75" x14ac:dyDescent="0.3">
      <c r="A13" s="68">
        <v>23</v>
      </c>
      <c r="B13" s="5" t="s">
        <v>21</v>
      </c>
      <c r="C13" s="22"/>
      <c r="D13" s="31">
        <f>Posting!G72</f>
        <v>4800</v>
      </c>
    </row>
    <row r="14" spans="1:4" ht="15.75" x14ac:dyDescent="0.3">
      <c r="A14" s="68">
        <v>31</v>
      </c>
      <c r="B14" s="5" t="s">
        <v>35</v>
      </c>
      <c r="C14" s="22"/>
      <c r="D14" s="31">
        <f>Posting!G79</f>
        <v>10000</v>
      </c>
    </row>
    <row r="15" spans="1:4" ht="15.75" x14ac:dyDescent="0.3">
      <c r="A15" s="68">
        <v>32</v>
      </c>
      <c r="B15" s="5" t="s">
        <v>70</v>
      </c>
      <c r="C15" s="22">
        <f>Posting!G86</f>
        <v>2250</v>
      </c>
      <c r="D15" s="31"/>
    </row>
    <row r="16" spans="1:4" ht="15.75" x14ac:dyDescent="0.3">
      <c r="A16" s="68">
        <v>41</v>
      </c>
      <c r="B16" s="5" t="s">
        <v>20</v>
      </c>
      <c r="C16" s="22"/>
      <c r="D16" s="31">
        <f>Posting!G99</f>
        <v>11210</v>
      </c>
    </row>
    <row r="17" spans="1:5" ht="15.75" x14ac:dyDescent="0.3">
      <c r="A17" s="68">
        <v>50</v>
      </c>
      <c r="B17" s="5" t="s">
        <v>23</v>
      </c>
      <c r="C17" s="22">
        <f>Posting!G107</f>
        <v>2800</v>
      </c>
      <c r="D17" s="31"/>
    </row>
    <row r="18" spans="1:5" ht="15.75" x14ac:dyDescent="0.3">
      <c r="A18" s="68">
        <v>51</v>
      </c>
      <c r="B18" s="5" t="s">
        <v>61</v>
      </c>
      <c r="C18" s="22">
        <f>Posting!G114</f>
        <v>2600</v>
      </c>
      <c r="D18" s="31"/>
    </row>
    <row r="19" spans="1:5" ht="15.75" x14ac:dyDescent="0.3">
      <c r="A19" s="68">
        <v>52</v>
      </c>
      <c r="B19" s="5" t="s">
        <v>62</v>
      </c>
      <c r="C19" s="22">
        <f>Posting!G121</f>
        <v>1150</v>
      </c>
      <c r="D19" s="31"/>
    </row>
    <row r="20" spans="1:5" ht="15.75" x14ac:dyDescent="0.3">
      <c r="A20" s="68">
        <v>53</v>
      </c>
      <c r="B20" s="5" t="s">
        <v>24</v>
      </c>
      <c r="C20" s="22">
        <f>Posting!G128</f>
        <v>860</v>
      </c>
      <c r="D20" s="31"/>
    </row>
    <row r="21" spans="1:5" ht="15.75" x14ac:dyDescent="0.3">
      <c r="A21" s="68">
        <v>54</v>
      </c>
      <c r="B21" s="5" t="s">
        <v>51</v>
      </c>
      <c r="C21" s="22">
        <f>Posting!G136</f>
        <v>1780</v>
      </c>
      <c r="D21" s="31"/>
    </row>
    <row r="22" spans="1:5" ht="15.75" x14ac:dyDescent="0.3">
      <c r="A22" s="68">
        <v>55</v>
      </c>
      <c r="B22" s="5" t="s">
        <v>42</v>
      </c>
      <c r="C22" s="22">
        <f>Posting!G144</f>
        <v>1300</v>
      </c>
      <c r="D22" s="31"/>
    </row>
    <row r="23" spans="1:5" ht="15.75" x14ac:dyDescent="0.3">
      <c r="A23" s="68">
        <v>56</v>
      </c>
      <c r="B23" s="5" t="s">
        <v>26</v>
      </c>
      <c r="C23" s="22">
        <f>Posting!G150</f>
        <v>180</v>
      </c>
      <c r="D23" s="31"/>
    </row>
    <row r="24" spans="1:5" ht="15.75" x14ac:dyDescent="0.3">
      <c r="A24" s="68">
        <v>59</v>
      </c>
      <c r="B24" s="5" t="s">
        <v>25</v>
      </c>
      <c r="C24" s="22">
        <f>Posting!G159</f>
        <v>470</v>
      </c>
      <c r="D24" s="31"/>
    </row>
    <row r="25" spans="1:5" ht="15.75" x14ac:dyDescent="0.3">
      <c r="A25" s="68"/>
      <c r="B25" s="5"/>
      <c r="C25" s="22"/>
      <c r="D25" s="31"/>
    </row>
    <row r="26" spans="1:5" ht="19.5" thickBot="1" x14ac:dyDescent="0.35">
      <c r="A26" s="69"/>
      <c r="B26" s="33"/>
      <c r="C26" s="70">
        <f>SUM(C7:C25)</f>
        <v>31760</v>
      </c>
      <c r="D26" s="71">
        <f>SUM(D7:D25)</f>
        <v>31760</v>
      </c>
    </row>
    <row r="27" spans="1:5" x14ac:dyDescent="0.25">
      <c r="B27" t="s">
        <v>4</v>
      </c>
    </row>
    <row r="28" spans="1:5" x14ac:dyDescent="0.25">
      <c r="E28" s="2"/>
    </row>
  </sheetData>
  <mergeCells count="3">
    <mergeCell ref="A5:D5"/>
    <mergeCell ref="A3:D3"/>
    <mergeCell ref="A4:D4"/>
  </mergeCells>
  <printOptions horizontalCentered="1" verticalCentered="1"/>
  <pageMargins left="0" right="0" top="0" bottom="0" header="0" footer="0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zoomScale="180" zoomScaleNormal="180" workbookViewId="0"/>
  </sheetViews>
  <sheetFormatPr defaultRowHeight="15" x14ac:dyDescent="0.25"/>
  <cols>
    <col min="1" max="1" width="6.28515625" customWidth="1"/>
    <col min="2" max="2" width="3.5703125" customWidth="1"/>
    <col min="3" max="3" width="35" customWidth="1"/>
    <col min="4" max="4" width="4.7109375" customWidth="1"/>
    <col min="5" max="6" width="15.7109375" style="1" customWidth="1"/>
  </cols>
  <sheetData>
    <row r="1" spans="1:6" x14ac:dyDescent="0.25">
      <c r="A1" s="51" t="s">
        <v>134</v>
      </c>
      <c r="B1" s="24"/>
      <c r="C1" s="24"/>
      <c r="D1" s="24"/>
      <c r="E1" s="25"/>
      <c r="F1" s="26"/>
    </row>
    <row r="2" spans="1:6" x14ac:dyDescent="0.25">
      <c r="A2" s="52" t="s">
        <v>64</v>
      </c>
      <c r="B2" s="7"/>
      <c r="C2" s="7"/>
      <c r="D2" s="7"/>
      <c r="E2" s="28"/>
      <c r="F2" s="29"/>
    </row>
    <row r="3" spans="1:6" ht="22.5" x14ac:dyDescent="0.45">
      <c r="A3" s="153" t="s">
        <v>74</v>
      </c>
      <c r="B3" s="154"/>
      <c r="C3" s="154"/>
      <c r="D3" s="154"/>
      <c r="E3" s="154"/>
      <c r="F3" s="155"/>
    </row>
    <row r="4" spans="1:6" ht="18.75" x14ac:dyDescent="0.4">
      <c r="A4" s="65" t="s">
        <v>75</v>
      </c>
      <c r="B4" s="141" t="s">
        <v>1</v>
      </c>
      <c r="C4" s="142"/>
      <c r="D4" s="62" t="s">
        <v>5</v>
      </c>
      <c r="E4" s="63" t="s">
        <v>2</v>
      </c>
      <c r="F4" s="64" t="s">
        <v>3</v>
      </c>
    </row>
    <row r="5" spans="1:6" x14ac:dyDescent="0.25">
      <c r="A5" s="72" t="s">
        <v>58</v>
      </c>
      <c r="B5" s="73" t="s">
        <v>15</v>
      </c>
      <c r="C5" s="74"/>
      <c r="D5" s="75"/>
      <c r="E5" s="76">
        <v>1200</v>
      </c>
      <c r="F5" s="77"/>
    </row>
    <row r="6" spans="1:6" x14ac:dyDescent="0.25">
      <c r="A6" s="72"/>
      <c r="B6" s="73"/>
      <c r="C6" s="74" t="s">
        <v>20</v>
      </c>
      <c r="D6" s="75"/>
      <c r="E6" s="76"/>
      <c r="F6" s="77">
        <v>1200</v>
      </c>
    </row>
    <row r="7" spans="1:6" x14ac:dyDescent="0.25">
      <c r="A7" s="80" t="s">
        <v>76</v>
      </c>
      <c r="B7" s="79"/>
      <c r="C7" s="74"/>
      <c r="D7" s="75"/>
      <c r="E7" s="76"/>
      <c r="F7" s="77"/>
    </row>
    <row r="8" spans="1:6" x14ac:dyDescent="0.25">
      <c r="A8" s="72"/>
      <c r="B8" s="78"/>
      <c r="C8" s="74"/>
      <c r="D8" s="75"/>
      <c r="E8" s="76"/>
      <c r="F8" s="77"/>
    </row>
    <row r="9" spans="1:6" x14ac:dyDescent="0.25">
      <c r="A9" s="72" t="s">
        <v>58</v>
      </c>
      <c r="B9" s="73" t="s">
        <v>26</v>
      </c>
      <c r="C9" s="74"/>
      <c r="D9" s="75"/>
      <c r="E9" s="76">
        <v>750</v>
      </c>
      <c r="F9" s="77"/>
    </row>
    <row r="10" spans="1:6" x14ac:dyDescent="0.25">
      <c r="A10" s="72"/>
      <c r="B10" s="73"/>
      <c r="C10" s="74" t="s">
        <v>16</v>
      </c>
      <c r="D10" s="75"/>
      <c r="E10" s="76"/>
      <c r="F10" s="77">
        <v>750</v>
      </c>
    </row>
    <row r="11" spans="1:6" x14ac:dyDescent="0.25">
      <c r="A11" s="80" t="s">
        <v>77</v>
      </c>
      <c r="B11" s="78"/>
      <c r="C11" s="74"/>
      <c r="D11" s="75"/>
      <c r="E11" s="76"/>
      <c r="F11" s="77"/>
    </row>
    <row r="12" spans="1:6" x14ac:dyDescent="0.25">
      <c r="A12" s="72"/>
      <c r="B12" s="73"/>
      <c r="C12" s="74"/>
      <c r="D12" s="75"/>
      <c r="E12" s="76"/>
      <c r="F12" s="77"/>
    </row>
    <row r="13" spans="1:6" x14ac:dyDescent="0.25">
      <c r="A13" s="72" t="s">
        <v>58</v>
      </c>
      <c r="B13" s="78" t="s">
        <v>17</v>
      </c>
      <c r="C13" s="74"/>
      <c r="D13" s="75"/>
      <c r="E13" s="76">
        <v>140</v>
      </c>
      <c r="F13" s="77"/>
    </row>
    <row r="14" spans="1:6" x14ac:dyDescent="0.25">
      <c r="A14" s="72"/>
      <c r="B14" s="78"/>
      <c r="C14" s="74" t="s">
        <v>18</v>
      </c>
      <c r="D14" s="75"/>
      <c r="E14" s="76"/>
      <c r="F14" s="77">
        <v>140</v>
      </c>
    </row>
    <row r="15" spans="1:6" x14ac:dyDescent="0.25">
      <c r="A15" s="80" t="s">
        <v>78</v>
      </c>
      <c r="B15" s="73"/>
      <c r="C15" s="74"/>
      <c r="D15" s="75"/>
      <c r="E15" s="76"/>
      <c r="F15" s="77"/>
    </row>
    <row r="16" spans="1:6" x14ac:dyDescent="0.25">
      <c r="A16" s="72"/>
      <c r="B16" s="78"/>
      <c r="C16" s="74"/>
      <c r="D16" s="75"/>
      <c r="E16" s="76"/>
      <c r="F16" s="77"/>
    </row>
    <row r="17" spans="1:6" x14ac:dyDescent="0.25">
      <c r="A17" s="72" t="s">
        <v>58</v>
      </c>
      <c r="B17" s="73" t="s">
        <v>79</v>
      </c>
      <c r="C17" s="74"/>
      <c r="D17" s="75"/>
      <c r="E17" s="76">
        <v>100</v>
      </c>
      <c r="F17" s="77"/>
    </row>
    <row r="18" spans="1:6" x14ac:dyDescent="0.25">
      <c r="A18" s="72"/>
      <c r="B18" s="73"/>
      <c r="C18" s="74" t="s">
        <v>80</v>
      </c>
      <c r="D18" s="75"/>
      <c r="E18" s="76"/>
      <c r="F18" s="77">
        <v>100</v>
      </c>
    </row>
    <row r="19" spans="1:6" x14ac:dyDescent="0.25">
      <c r="A19" s="80" t="s">
        <v>81</v>
      </c>
      <c r="B19" s="78"/>
      <c r="C19" s="74"/>
      <c r="D19" s="75"/>
      <c r="E19" s="76"/>
      <c r="F19" s="77"/>
    </row>
    <row r="20" spans="1:6" x14ac:dyDescent="0.25">
      <c r="A20" s="80" t="s">
        <v>82</v>
      </c>
      <c r="B20" s="73"/>
      <c r="C20" s="74"/>
      <c r="D20" s="75"/>
      <c r="E20" s="76"/>
      <c r="F20" s="77"/>
    </row>
    <row r="21" spans="1:6" x14ac:dyDescent="0.25">
      <c r="A21" s="72"/>
      <c r="B21" s="78"/>
      <c r="C21" s="74"/>
      <c r="D21" s="75"/>
      <c r="E21" s="76"/>
      <c r="F21" s="77"/>
    </row>
    <row r="22" spans="1:6" x14ac:dyDescent="0.25">
      <c r="A22" s="72" t="s">
        <v>58</v>
      </c>
      <c r="B22" s="78" t="s">
        <v>21</v>
      </c>
      <c r="C22" s="74"/>
      <c r="D22" s="75"/>
      <c r="E22" s="76">
        <v>2400</v>
      </c>
      <c r="F22" s="77"/>
    </row>
    <row r="23" spans="1:6" x14ac:dyDescent="0.25">
      <c r="A23" s="72"/>
      <c r="B23" s="78"/>
      <c r="C23" s="74" t="s">
        <v>22</v>
      </c>
      <c r="D23" s="75"/>
      <c r="E23" s="76"/>
      <c r="F23" s="77">
        <v>2400</v>
      </c>
    </row>
    <row r="24" spans="1:6" x14ac:dyDescent="0.25">
      <c r="A24" s="80" t="s">
        <v>83</v>
      </c>
      <c r="B24" s="78"/>
      <c r="C24" s="74"/>
      <c r="D24" s="75"/>
      <c r="E24" s="76"/>
      <c r="F24" s="77"/>
    </row>
    <row r="25" spans="1:6" x14ac:dyDescent="0.25">
      <c r="A25" s="72"/>
      <c r="B25" s="78"/>
      <c r="C25" s="74"/>
      <c r="D25" s="75"/>
      <c r="E25" s="76"/>
      <c r="F25" s="77"/>
    </row>
    <row r="26" spans="1:6" x14ac:dyDescent="0.25">
      <c r="A26" s="72" t="s">
        <v>58</v>
      </c>
      <c r="B26" s="78" t="s">
        <v>23</v>
      </c>
      <c r="C26" s="74"/>
      <c r="D26" s="75"/>
      <c r="E26" s="76">
        <v>130</v>
      </c>
      <c r="F26" s="77"/>
    </row>
    <row r="27" spans="1:6" x14ac:dyDescent="0.25">
      <c r="A27" s="72"/>
      <c r="B27" s="78"/>
      <c r="C27" s="74" t="s">
        <v>29</v>
      </c>
      <c r="D27" s="75"/>
      <c r="E27" s="76"/>
      <c r="F27" s="77">
        <v>130</v>
      </c>
    </row>
    <row r="28" spans="1:6" x14ac:dyDescent="0.25">
      <c r="A28" s="80" t="s">
        <v>84</v>
      </c>
      <c r="B28" s="78"/>
      <c r="C28" s="74"/>
      <c r="D28" s="75"/>
      <c r="E28" s="76"/>
      <c r="F28" s="77"/>
    </row>
    <row r="29" spans="1:6" x14ac:dyDescent="0.25">
      <c r="A29" s="72"/>
      <c r="B29" s="78"/>
      <c r="C29" s="74"/>
      <c r="D29" s="75"/>
      <c r="E29" s="76"/>
      <c r="F29" s="77"/>
    </row>
    <row r="30" spans="1:6" ht="1.5" customHeight="1" x14ac:dyDescent="0.25">
      <c r="A30" s="30"/>
      <c r="B30" s="46"/>
      <c r="C30" s="49"/>
      <c r="D30" s="5"/>
      <c r="E30" s="22"/>
      <c r="F30" s="31"/>
    </row>
    <row r="31" spans="1:6" ht="15.75" thickBot="1" x14ac:dyDescent="0.3">
      <c r="A31" s="32"/>
      <c r="B31" s="48"/>
      <c r="C31" s="50"/>
      <c r="D31" s="33"/>
      <c r="E31" s="41">
        <f>SUM(E5:E30)</f>
        <v>4720</v>
      </c>
      <c r="F31" s="42">
        <f>SUM(F5:F30)</f>
        <v>4720</v>
      </c>
    </row>
    <row r="32" spans="1:6" x14ac:dyDescent="0.25">
      <c r="C32" t="s">
        <v>4</v>
      </c>
    </row>
  </sheetData>
  <mergeCells count="2">
    <mergeCell ref="A3:F3"/>
    <mergeCell ref="B4:C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5"/>
  <sheetViews>
    <sheetView zoomScale="140" zoomScaleNormal="140" workbookViewId="0"/>
  </sheetViews>
  <sheetFormatPr defaultRowHeight="15" x14ac:dyDescent="0.25"/>
  <cols>
    <col min="2" max="2" width="6.7109375" customWidth="1"/>
    <col min="3" max="3" width="44.28515625" customWidth="1"/>
    <col min="4" max="4" width="5.5703125" customWidth="1"/>
    <col min="5" max="5" width="15.7109375" style="4" customWidth="1"/>
    <col min="6" max="7" width="15.7109375" style="1" customWidth="1"/>
  </cols>
  <sheetData>
    <row r="1" spans="1:7" x14ac:dyDescent="0.25">
      <c r="A1" s="6"/>
      <c r="B1" t="s">
        <v>31</v>
      </c>
    </row>
    <row r="2" spans="1:7" ht="18.75" x14ac:dyDescent="0.4">
      <c r="B2" s="146" t="s">
        <v>9</v>
      </c>
      <c r="C2" s="146"/>
      <c r="D2" s="146"/>
      <c r="E2" s="146"/>
      <c r="F2" s="146"/>
      <c r="G2" s="146"/>
    </row>
    <row r="3" spans="1:7" ht="19.5" thickBot="1" x14ac:dyDescent="0.45">
      <c r="B3" s="53" t="s">
        <v>65</v>
      </c>
      <c r="C3" s="45"/>
      <c r="D3" s="45"/>
      <c r="F3" s="147"/>
      <c r="G3" s="147"/>
    </row>
    <row r="4" spans="1:7" ht="15.75" x14ac:dyDescent="0.3">
      <c r="B4" s="61" t="s">
        <v>0</v>
      </c>
      <c r="C4" s="36"/>
      <c r="D4" s="58" t="s">
        <v>5</v>
      </c>
      <c r="E4" s="59" t="s">
        <v>2</v>
      </c>
      <c r="F4" s="59" t="s">
        <v>3</v>
      </c>
      <c r="G4" s="60" t="s">
        <v>32</v>
      </c>
    </row>
    <row r="5" spans="1:7" x14ac:dyDescent="0.25">
      <c r="B5" s="56" t="s">
        <v>34</v>
      </c>
      <c r="C5" s="5" t="s">
        <v>60</v>
      </c>
      <c r="D5" s="5"/>
      <c r="E5" s="43"/>
      <c r="F5" s="22"/>
      <c r="G5" s="31">
        <v>6160</v>
      </c>
    </row>
    <row r="6" spans="1:7" x14ac:dyDescent="0.25">
      <c r="B6" s="56" t="s">
        <v>34</v>
      </c>
      <c r="C6" s="5" t="s">
        <v>63</v>
      </c>
      <c r="D6" s="5"/>
      <c r="E6" s="43">
        <v>3000</v>
      </c>
      <c r="F6" s="22"/>
      <c r="G6" s="31">
        <f>G5+E6</f>
        <v>9160</v>
      </c>
    </row>
    <row r="7" spans="1:7" x14ac:dyDescent="0.25">
      <c r="B7" s="56" t="s">
        <v>34</v>
      </c>
      <c r="C7" s="5" t="s">
        <v>61</v>
      </c>
      <c r="D7" s="5"/>
      <c r="E7" s="43"/>
      <c r="F7" s="22">
        <v>1600</v>
      </c>
      <c r="G7" s="31">
        <f>G6-F7</f>
        <v>7560</v>
      </c>
    </row>
    <row r="8" spans="1:7" x14ac:dyDescent="0.25">
      <c r="B8" s="56" t="s">
        <v>34</v>
      </c>
      <c r="C8" s="5" t="s">
        <v>18</v>
      </c>
      <c r="D8" s="5"/>
      <c r="E8" s="43"/>
      <c r="F8" s="22">
        <v>3360</v>
      </c>
      <c r="G8" s="31">
        <f>G7-F8</f>
        <v>4200</v>
      </c>
    </row>
    <row r="9" spans="1:7" x14ac:dyDescent="0.25">
      <c r="B9" s="56" t="s">
        <v>36</v>
      </c>
      <c r="C9" s="5" t="s">
        <v>15</v>
      </c>
      <c r="D9" s="5"/>
      <c r="E9" s="43">
        <v>1200</v>
      </c>
      <c r="F9" s="22"/>
      <c r="G9" s="31">
        <f>G8+E9-F9</f>
        <v>5400</v>
      </c>
    </row>
    <row r="10" spans="1:7" x14ac:dyDescent="0.25">
      <c r="B10" s="56" t="s">
        <v>37</v>
      </c>
      <c r="C10" s="5" t="s">
        <v>21</v>
      </c>
      <c r="D10" s="5"/>
      <c r="E10" s="43">
        <v>4800</v>
      </c>
      <c r="F10" s="22"/>
      <c r="G10" s="31">
        <f t="shared" ref="G10:G27" si="0">G9+E10-F10</f>
        <v>10200</v>
      </c>
    </row>
    <row r="11" spans="1:7" x14ac:dyDescent="0.25">
      <c r="B11" s="56" t="s">
        <v>37</v>
      </c>
      <c r="C11" s="5" t="s">
        <v>66</v>
      </c>
      <c r="D11" s="5"/>
      <c r="E11" s="43"/>
      <c r="F11" s="22">
        <v>250</v>
      </c>
      <c r="G11" s="31">
        <f t="shared" si="0"/>
        <v>9950</v>
      </c>
    </row>
    <row r="12" spans="1:7" x14ac:dyDescent="0.25">
      <c r="B12" s="56" t="s">
        <v>38</v>
      </c>
      <c r="C12" s="5" t="s">
        <v>28</v>
      </c>
      <c r="D12" s="5"/>
      <c r="E12" s="43"/>
      <c r="F12" s="22">
        <v>150</v>
      </c>
      <c r="G12" s="31">
        <f t="shared" si="0"/>
        <v>9800</v>
      </c>
    </row>
    <row r="13" spans="1:7" x14ac:dyDescent="0.25">
      <c r="B13" s="56" t="s">
        <v>41</v>
      </c>
      <c r="C13" s="5" t="s">
        <v>67</v>
      </c>
      <c r="D13" s="5"/>
      <c r="E13" s="43"/>
      <c r="F13" s="22">
        <v>200</v>
      </c>
      <c r="G13" s="31">
        <f t="shared" si="0"/>
        <v>9600</v>
      </c>
    </row>
    <row r="14" spans="1:7" x14ac:dyDescent="0.25">
      <c r="B14" s="56" t="s">
        <v>43</v>
      </c>
      <c r="C14" s="5" t="s">
        <v>22</v>
      </c>
      <c r="D14" s="5"/>
      <c r="E14" s="43">
        <v>600</v>
      </c>
      <c r="F14" s="22"/>
      <c r="G14" s="31">
        <f t="shared" si="0"/>
        <v>10200</v>
      </c>
    </row>
    <row r="15" spans="1:7" x14ac:dyDescent="0.25">
      <c r="B15" s="56" t="s">
        <v>44</v>
      </c>
      <c r="C15" s="5" t="s">
        <v>62</v>
      </c>
      <c r="D15" s="5"/>
      <c r="E15" s="43"/>
      <c r="F15" s="22">
        <v>500</v>
      </c>
      <c r="G15" s="31">
        <f t="shared" si="0"/>
        <v>9700</v>
      </c>
    </row>
    <row r="16" spans="1:7" x14ac:dyDescent="0.25">
      <c r="B16" s="56" t="s">
        <v>46</v>
      </c>
      <c r="C16" s="5" t="s">
        <v>23</v>
      </c>
      <c r="D16" s="5"/>
      <c r="E16" s="43"/>
      <c r="F16" s="22">
        <v>1200</v>
      </c>
      <c r="G16" s="31">
        <f t="shared" si="0"/>
        <v>8500</v>
      </c>
    </row>
    <row r="17" spans="2:7" x14ac:dyDescent="0.25">
      <c r="B17" s="56" t="s">
        <v>47</v>
      </c>
      <c r="C17" s="5" t="s">
        <v>22</v>
      </c>
      <c r="D17" s="5"/>
      <c r="E17" s="43">
        <v>1100</v>
      </c>
      <c r="F17" s="22"/>
      <c r="G17" s="31">
        <f t="shared" si="0"/>
        <v>9600</v>
      </c>
    </row>
    <row r="18" spans="2:7" x14ac:dyDescent="0.25">
      <c r="B18" s="56" t="s">
        <v>50</v>
      </c>
      <c r="C18" s="5" t="s">
        <v>51</v>
      </c>
      <c r="D18" s="5"/>
      <c r="E18" s="43"/>
      <c r="F18" s="22">
        <v>240</v>
      </c>
      <c r="G18" s="31">
        <f t="shared" si="0"/>
        <v>9360</v>
      </c>
    </row>
    <row r="19" spans="2:7" x14ac:dyDescent="0.25">
      <c r="B19" s="56" t="s">
        <v>52</v>
      </c>
      <c r="C19" s="5" t="s">
        <v>42</v>
      </c>
      <c r="D19" s="5"/>
      <c r="E19" s="43"/>
      <c r="F19" s="22">
        <v>500</v>
      </c>
      <c r="G19" s="31">
        <f t="shared" si="0"/>
        <v>8860</v>
      </c>
    </row>
    <row r="20" spans="2:7" x14ac:dyDescent="0.25">
      <c r="B20" s="56" t="s">
        <v>53</v>
      </c>
      <c r="C20" s="5" t="s">
        <v>22</v>
      </c>
      <c r="D20" s="5"/>
      <c r="E20" s="43">
        <v>400</v>
      </c>
      <c r="F20" s="22"/>
      <c r="G20" s="31">
        <f t="shared" si="0"/>
        <v>9260</v>
      </c>
    </row>
    <row r="21" spans="2:7" x14ac:dyDescent="0.25">
      <c r="B21" s="56" t="s">
        <v>54</v>
      </c>
      <c r="C21" s="5" t="s">
        <v>68</v>
      </c>
      <c r="D21" s="5"/>
      <c r="E21" s="43"/>
      <c r="F21" s="22">
        <v>560</v>
      </c>
      <c r="G21" s="31">
        <f t="shared" si="0"/>
        <v>8700</v>
      </c>
    </row>
    <row r="22" spans="2:7" x14ac:dyDescent="0.25">
      <c r="B22" s="56" t="s">
        <v>55</v>
      </c>
      <c r="C22" s="5" t="s">
        <v>19</v>
      </c>
      <c r="D22" s="5"/>
      <c r="E22" s="43"/>
      <c r="F22" s="22">
        <v>1200</v>
      </c>
      <c r="G22" s="31">
        <f t="shared" si="0"/>
        <v>7500</v>
      </c>
    </row>
    <row r="23" spans="2:7" x14ac:dyDescent="0.25">
      <c r="B23" s="56" t="s">
        <v>56</v>
      </c>
      <c r="C23" s="5" t="s">
        <v>28</v>
      </c>
      <c r="D23" s="5"/>
      <c r="E23" s="43"/>
      <c r="F23" s="22">
        <v>170</v>
      </c>
      <c r="G23" s="31">
        <f t="shared" si="0"/>
        <v>7330</v>
      </c>
    </row>
    <row r="24" spans="2:7" x14ac:dyDescent="0.25">
      <c r="B24" s="56" t="s">
        <v>57</v>
      </c>
      <c r="C24" s="5" t="s">
        <v>13</v>
      </c>
      <c r="D24" s="5"/>
      <c r="E24" s="43">
        <v>600</v>
      </c>
      <c r="F24" s="22"/>
      <c r="G24" s="31">
        <f t="shared" si="0"/>
        <v>7930</v>
      </c>
    </row>
    <row r="25" spans="2:7" x14ac:dyDescent="0.25">
      <c r="B25" s="56" t="s">
        <v>58</v>
      </c>
      <c r="C25" s="5" t="s">
        <v>22</v>
      </c>
      <c r="D25" s="5"/>
      <c r="E25" s="43">
        <v>2000</v>
      </c>
      <c r="F25" s="22"/>
      <c r="G25" s="31">
        <f t="shared" si="0"/>
        <v>9930</v>
      </c>
    </row>
    <row r="26" spans="2:7" x14ac:dyDescent="0.25">
      <c r="B26" s="56" t="s">
        <v>58</v>
      </c>
      <c r="C26" s="5" t="s">
        <v>69</v>
      </c>
      <c r="D26" s="5"/>
      <c r="E26" s="43"/>
      <c r="F26" s="22">
        <v>600</v>
      </c>
      <c r="G26" s="31">
        <f t="shared" si="0"/>
        <v>9330</v>
      </c>
    </row>
    <row r="27" spans="2:7" x14ac:dyDescent="0.25">
      <c r="B27" s="56" t="s">
        <v>58</v>
      </c>
      <c r="C27" s="5" t="s">
        <v>70</v>
      </c>
      <c r="D27" s="5"/>
      <c r="E27" s="43"/>
      <c r="F27" s="22">
        <v>2000</v>
      </c>
      <c r="G27" s="31">
        <f t="shared" si="0"/>
        <v>7330</v>
      </c>
    </row>
    <row r="28" spans="2:7" ht="15.75" thickBot="1" x14ac:dyDescent="0.3">
      <c r="B28" s="57"/>
      <c r="C28" s="38"/>
      <c r="D28" s="38"/>
      <c r="E28" s="44"/>
      <c r="F28" s="39"/>
      <c r="G28" s="40"/>
    </row>
    <row r="29" spans="2:7" x14ac:dyDescent="0.25">
      <c r="B29" s="3"/>
      <c r="C29" s="3"/>
      <c r="D29" s="3"/>
      <c r="E29" s="8"/>
      <c r="F29" s="35"/>
      <c r="G29" s="35"/>
    </row>
    <row r="30" spans="2:7" ht="19.5" thickBot="1" x14ac:dyDescent="0.45">
      <c r="B30" s="148" t="s">
        <v>15</v>
      </c>
      <c r="C30" s="148"/>
    </row>
    <row r="31" spans="2:7" ht="15.75" x14ac:dyDescent="0.3">
      <c r="B31" s="61" t="s">
        <v>0</v>
      </c>
      <c r="C31" s="36"/>
      <c r="D31" s="58" t="s">
        <v>5</v>
      </c>
      <c r="E31" s="59" t="s">
        <v>2</v>
      </c>
      <c r="F31" s="59" t="s">
        <v>3</v>
      </c>
      <c r="G31" s="60" t="s">
        <v>32</v>
      </c>
    </row>
    <row r="32" spans="2:7" x14ac:dyDescent="0.25">
      <c r="B32" s="30" t="s">
        <v>34</v>
      </c>
      <c r="C32" s="5" t="s">
        <v>60</v>
      </c>
      <c r="D32" s="5"/>
      <c r="E32" s="43"/>
      <c r="F32" s="22"/>
      <c r="G32" s="31">
        <v>1200</v>
      </c>
    </row>
    <row r="33" spans="2:7" x14ac:dyDescent="0.25">
      <c r="B33" s="30" t="s">
        <v>36</v>
      </c>
      <c r="C33" s="5" t="s">
        <v>13</v>
      </c>
      <c r="D33" s="5"/>
      <c r="E33" s="43"/>
      <c r="F33" s="22">
        <v>1200</v>
      </c>
      <c r="G33" s="31">
        <f>G32+E33-F33</f>
        <v>0</v>
      </c>
    </row>
    <row r="34" spans="2:7" x14ac:dyDescent="0.25">
      <c r="B34" s="30" t="s">
        <v>53</v>
      </c>
      <c r="C34" s="5" t="s">
        <v>20</v>
      </c>
      <c r="D34" s="5"/>
      <c r="E34" s="43">
        <v>1160</v>
      </c>
      <c r="F34" s="22"/>
      <c r="G34" s="31">
        <f t="shared" ref="G34:G36" si="1">G33+E34-F34</f>
        <v>1160</v>
      </c>
    </row>
    <row r="35" spans="2:7" x14ac:dyDescent="0.25">
      <c r="B35" s="30" t="s">
        <v>57</v>
      </c>
      <c r="C35" s="5" t="s">
        <v>20</v>
      </c>
      <c r="D35" s="5"/>
      <c r="E35" s="43">
        <v>600</v>
      </c>
      <c r="F35" s="22"/>
      <c r="G35" s="31">
        <f t="shared" si="1"/>
        <v>1760</v>
      </c>
    </row>
    <row r="36" spans="2:7" x14ac:dyDescent="0.25">
      <c r="B36" s="81" t="s">
        <v>58</v>
      </c>
      <c r="C36" s="82" t="s">
        <v>85</v>
      </c>
      <c r="D36" s="82"/>
      <c r="E36" s="83">
        <v>1200</v>
      </c>
      <c r="F36" s="84"/>
      <c r="G36" s="85">
        <f t="shared" si="1"/>
        <v>2960</v>
      </c>
    </row>
    <row r="37" spans="2:7" ht="15.75" thickBot="1" x14ac:dyDescent="0.3">
      <c r="B37" s="37"/>
      <c r="C37" s="38"/>
      <c r="D37" s="38"/>
      <c r="E37" s="44"/>
      <c r="F37" s="39"/>
      <c r="G37" s="40"/>
    </row>
    <row r="40" spans="2:7" ht="19.5" thickBot="1" x14ac:dyDescent="0.45">
      <c r="B40" s="54" t="s">
        <v>16</v>
      </c>
    </row>
    <row r="41" spans="2:7" ht="15.75" x14ac:dyDescent="0.3">
      <c r="B41" s="61" t="s">
        <v>0</v>
      </c>
      <c r="C41" s="36"/>
      <c r="D41" s="58" t="s">
        <v>5</v>
      </c>
      <c r="E41" s="59" t="s">
        <v>2</v>
      </c>
      <c r="F41" s="59" t="s">
        <v>3</v>
      </c>
      <c r="G41" s="60" t="s">
        <v>32</v>
      </c>
    </row>
    <row r="42" spans="2:7" x14ac:dyDescent="0.25">
      <c r="B42" s="30" t="s">
        <v>34</v>
      </c>
      <c r="C42" s="5" t="s">
        <v>60</v>
      </c>
      <c r="D42" s="5"/>
      <c r="E42" s="43"/>
      <c r="F42" s="22"/>
      <c r="G42" s="31">
        <v>170</v>
      </c>
    </row>
    <row r="43" spans="2:7" x14ac:dyDescent="0.25">
      <c r="B43" s="30" t="s">
        <v>49</v>
      </c>
      <c r="C43" s="5" t="s">
        <v>66</v>
      </c>
      <c r="D43" s="5"/>
      <c r="E43" s="43">
        <v>750</v>
      </c>
      <c r="F43" s="22"/>
      <c r="G43" s="31">
        <f>G42+E43</f>
        <v>920</v>
      </c>
    </row>
    <row r="44" spans="2:7" x14ac:dyDescent="0.25">
      <c r="B44" s="81" t="s">
        <v>58</v>
      </c>
      <c r="C44" s="82" t="s">
        <v>85</v>
      </c>
      <c r="D44" s="82"/>
      <c r="E44" s="83"/>
      <c r="F44" s="84">
        <v>750</v>
      </c>
      <c r="G44" s="85">
        <f>G43+E44-F44</f>
        <v>170</v>
      </c>
    </row>
    <row r="45" spans="2:7" ht="15.75" thickBot="1" x14ac:dyDescent="0.3">
      <c r="B45" s="37"/>
      <c r="C45" s="38"/>
      <c r="D45" s="38"/>
      <c r="E45" s="44"/>
      <c r="F45" s="39"/>
      <c r="G45" s="40"/>
    </row>
    <row r="48" spans="2:7" ht="19.5" thickBot="1" x14ac:dyDescent="0.45">
      <c r="B48" s="54" t="s">
        <v>18</v>
      </c>
    </row>
    <row r="49" spans="2:7" ht="15.75" x14ac:dyDescent="0.3">
      <c r="B49" s="61" t="s">
        <v>0</v>
      </c>
      <c r="C49" s="36"/>
      <c r="D49" s="58" t="s">
        <v>5</v>
      </c>
      <c r="E49" s="59" t="s">
        <v>2</v>
      </c>
      <c r="F49" s="59" t="s">
        <v>3</v>
      </c>
      <c r="G49" s="60" t="s">
        <v>32</v>
      </c>
    </row>
    <row r="50" spans="2:7" x14ac:dyDescent="0.25">
      <c r="B50" s="30" t="s">
        <v>34</v>
      </c>
      <c r="C50" s="5" t="s">
        <v>60</v>
      </c>
      <c r="D50" s="5"/>
      <c r="E50" s="43"/>
      <c r="F50" s="22"/>
      <c r="G50" s="31"/>
    </row>
    <row r="51" spans="2:7" x14ac:dyDescent="0.25">
      <c r="B51" s="30" t="s">
        <v>34</v>
      </c>
      <c r="C51" s="5" t="s">
        <v>13</v>
      </c>
      <c r="D51" s="5"/>
      <c r="E51" s="43">
        <v>3360</v>
      </c>
      <c r="F51" s="22"/>
      <c r="G51" s="31">
        <v>3360</v>
      </c>
    </row>
    <row r="52" spans="2:7" x14ac:dyDescent="0.25">
      <c r="B52" s="81" t="s">
        <v>58</v>
      </c>
      <c r="C52" s="82" t="s">
        <v>85</v>
      </c>
      <c r="D52" s="82"/>
      <c r="E52" s="83"/>
      <c r="F52" s="84">
        <v>140</v>
      </c>
      <c r="G52" s="86">
        <f>G51-F52</f>
        <v>3220</v>
      </c>
    </row>
    <row r="53" spans="2:7" ht="15.75" thickBot="1" x14ac:dyDescent="0.3">
      <c r="B53" s="37"/>
      <c r="C53" s="38"/>
      <c r="D53" s="38"/>
      <c r="E53" s="44"/>
      <c r="F53" s="39"/>
      <c r="G53" s="40"/>
    </row>
    <row r="56" spans="2:7" ht="19.5" thickBot="1" x14ac:dyDescent="0.45">
      <c r="B56" s="54" t="s">
        <v>27</v>
      </c>
    </row>
    <row r="57" spans="2:7" ht="15.75" x14ac:dyDescent="0.3">
      <c r="B57" s="61" t="s">
        <v>0</v>
      </c>
      <c r="C57" s="36"/>
      <c r="D57" s="58" t="s">
        <v>5</v>
      </c>
      <c r="E57" s="59" t="s">
        <v>2</v>
      </c>
      <c r="F57" s="59" t="s">
        <v>3</v>
      </c>
      <c r="G57" s="60" t="s">
        <v>32</v>
      </c>
    </row>
    <row r="58" spans="2:7" x14ac:dyDescent="0.25">
      <c r="B58" s="30" t="s">
        <v>34</v>
      </c>
      <c r="C58" s="5" t="s">
        <v>60</v>
      </c>
      <c r="D58" s="5"/>
      <c r="E58" s="43"/>
      <c r="F58" s="22"/>
      <c r="G58" s="31"/>
    </row>
    <row r="59" spans="2:7" x14ac:dyDescent="0.25">
      <c r="B59" s="30" t="s">
        <v>39</v>
      </c>
      <c r="C59" s="5" t="s">
        <v>14</v>
      </c>
      <c r="D59" s="5"/>
      <c r="E59" s="43">
        <v>5000</v>
      </c>
      <c r="F59" s="22"/>
      <c r="G59" s="31">
        <f>G58+E59</f>
        <v>5000</v>
      </c>
    </row>
    <row r="60" spans="2:7" ht="15.75" thickBot="1" x14ac:dyDescent="0.3">
      <c r="B60" s="37"/>
      <c r="C60" s="38"/>
      <c r="D60" s="38"/>
      <c r="E60" s="44"/>
      <c r="F60" s="39"/>
      <c r="G60" s="40"/>
    </row>
    <row r="63" spans="2:7" ht="19.5" thickBot="1" x14ac:dyDescent="0.45">
      <c r="B63" s="54" t="s">
        <v>88</v>
      </c>
    </row>
    <row r="64" spans="2:7" ht="15.75" x14ac:dyDescent="0.3">
      <c r="B64" s="61" t="s">
        <v>0</v>
      </c>
      <c r="C64" s="36"/>
      <c r="D64" s="58" t="s">
        <v>5</v>
      </c>
      <c r="E64" s="59" t="s">
        <v>2</v>
      </c>
      <c r="F64" s="59" t="s">
        <v>3</v>
      </c>
      <c r="G64" s="60" t="s">
        <v>32</v>
      </c>
    </row>
    <row r="65" spans="2:7" x14ac:dyDescent="0.25">
      <c r="B65" s="30" t="s">
        <v>34</v>
      </c>
      <c r="C65" s="5" t="s">
        <v>60</v>
      </c>
      <c r="D65" s="5"/>
      <c r="E65" s="43"/>
      <c r="F65" s="22"/>
      <c r="G65" s="31"/>
    </row>
    <row r="66" spans="2:7" x14ac:dyDescent="0.25">
      <c r="B66" s="87" t="s">
        <v>58</v>
      </c>
      <c r="C66" s="88" t="s">
        <v>85</v>
      </c>
      <c r="D66" s="88"/>
      <c r="E66" s="89">
        <v>100</v>
      </c>
      <c r="F66" s="90"/>
      <c r="G66" s="85">
        <f>G65+E66</f>
        <v>100</v>
      </c>
    </row>
    <row r="67" spans="2:7" ht="15.75" thickBot="1" x14ac:dyDescent="0.3">
      <c r="B67" s="37"/>
      <c r="C67" s="38"/>
      <c r="D67" s="38"/>
      <c r="E67" s="44"/>
      <c r="F67" s="39"/>
      <c r="G67" s="40"/>
    </row>
    <row r="68" spans="2:7" x14ac:dyDescent="0.25">
      <c r="B68" s="3"/>
      <c r="C68" s="3"/>
      <c r="D68" s="3"/>
      <c r="E68" s="8"/>
      <c r="F68" s="35"/>
      <c r="G68" s="35"/>
    </row>
    <row r="70" spans="2:7" ht="19.5" thickBot="1" x14ac:dyDescent="0.45">
      <c r="B70" s="54" t="s">
        <v>12</v>
      </c>
    </row>
    <row r="71" spans="2:7" ht="15.75" x14ac:dyDescent="0.3">
      <c r="B71" s="61" t="s">
        <v>0</v>
      </c>
      <c r="C71" s="36"/>
      <c r="D71" s="58" t="s">
        <v>5</v>
      </c>
      <c r="E71" s="59" t="s">
        <v>2</v>
      </c>
      <c r="F71" s="59" t="s">
        <v>3</v>
      </c>
      <c r="G71" s="60" t="s">
        <v>32</v>
      </c>
    </row>
    <row r="72" spans="2:7" x14ac:dyDescent="0.25">
      <c r="B72" s="30" t="s">
        <v>34</v>
      </c>
      <c r="C72" s="5" t="s">
        <v>60</v>
      </c>
      <c r="D72" s="5"/>
      <c r="E72" s="43"/>
      <c r="F72" s="22"/>
      <c r="G72" s="31">
        <v>250</v>
      </c>
    </row>
    <row r="73" spans="2:7" x14ac:dyDescent="0.25">
      <c r="B73" s="30" t="s">
        <v>37</v>
      </c>
      <c r="C73" s="5" t="s">
        <v>13</v>
      </c>
      <c r="D73" s="5"/>
      <c r="E73" s="43">
        <v>250</v>
      </c>
      <c r="F73" s="22"/>
      <c r="G73" s="31">
        <f>G72+F73-E73</f>
        <v>0</v>
      </c>
    </row>
    <row r="74" spans="2:7" x14ac:dyDescent="0.25">
      <c r="B74" s="30" t="s">
        <v>39</v>
      </c>
      <c r="C74" s="5" t="s">
        <v>40</v>
      </c>
      <c r="D74" s="5"/>
      <c r="E74" s="43"/>
      <c r="F74" s="22">
        <v>5000</v>
      </c>
      <c r="G74" s="31">
        <f>G73+F74-E74</f>
        <v>5000</v>
      </c>
    </row>
    <row r="75" spans="2:7" x14ac:dyDescent="0.25">
      <c r="B75" s="30" t="s">
        <v>49</v>
      </c>
      <c r="C75" s="5" t="s">
        <v>16</v>
      </c>
      <c r="D75" s="5"/>
      <c r="E75" s="43"/>
      <c r="F75" s="22">
        <v>750</v>
      </c>
      <c r="G75" s="31">
        <f>G74+F75-E75</f>
        <v>5750</v>
      </c>
    </row>
    <row r="76" spans="2:7" ht="15.75" thickBot="1" x14ac:dyDescent="0.3">
      <c r="B76" s="37"/>
      <c r="C76" s="38"/>
      <c r="D76" s="38"/>
      <c r="E76" s="44"/>
      <c r="F76" s="39"/>
      <c r="G76" s="40"/>
    </row>
    <row r="79" spans="2:7" ht="19.5" thickBot="1" x14ac:dyDescent="0.45">
      <c r="B79" s="54" t="s">
        <v>89</v>
      </c>
    </row>
    <row r="80" spans="2:7" ht="15.75" x14ac:dyDescent="0.3">
      <c r="B80" s="61" t="s">
        <v>0</v>
      </c>
      <c r="C80" s="36"/>
      <c r="D80" s="58" t="s">
        <v>5</v>
      </c>
      <c r="E80" s="59" t="s">
        <v>2</v>
      </c>
      <c r="F80" s="59" t="s">
        <v>3</v>
      </c>
      <c r="G80" s="60" t="s">
        <v>32</v>
      </c>
    </row>
    <row r="81" spans="2:7" x14ac:dyDescent="0.25">
      <c r="B81" s="30" t="s">
        <v>34</v>
      </c>
      <c r="C81" s="5" t="s">
        <v>60</v>
      </c>
      <c r="D81" s="5"/>
      <c r="E81" s="43"/>
      <c r="F81" s="22"/>
      <c r="G81" s="31"/>
    </row>
    <row r="82" spans="2:7" x14ac:dyDescent="0.25">
      <c r="B82" s="87" t="s">
        <v>58</v>
      </c>
      <c r="C82" s="88" t="s">
        <v>85</v>
      </c>
      <c r="D82" s="88"/>
      <c r="E82" s="89"/>
      <c r="F82" s="90">
        <v>130</v>
      </c>
      <c r="G82" s="85">
        <f>F82</f>
        <v>130</v>
      </c>
    </row>
    <row r="83" spans="2:7" ht="15.75" thickBot="1" x14ac:dyDescent="0.3">
      <c r="B83" s="37"/>
      <c r="C83" s="38"/>
      <c r="D83" s="38"/>
      <c r="E83" s="44"/>
      <c r="F83" s="39"/>
      <c r="G83" s="40"/>
    </row>
    <row r="84" spans="2:7" x14ac:dyDescent="0.25">
      <c r="B84" s="3"/>
      <c r="C84" s="3"/>
      <c r="D84" s="3"/>
      <c r="E84" s="8"/>
      <c r="F84" s="35"/>
      <c r="G84" s="35"/>
    </row>
    <row r="86" spans="2:7" ht="19.5" thickBot="1" x14ac:dyDescent="0.45">
      <c r="B86" s="54" t="s">
        <v>21</v>
      </c>
    </row>
    <row r="87" spans="2:7" ht="15.75" x14ac:dyDescent="0.3">
      <c r="B87" s="61" t="s">
        <v>0</v>
      </c>
      <c r="C87" s="36"/>
      <c r="D87" s="58" t="s">
        <v>5</v>
      </c>
      <c r="E87" s="59" t="s">
        <v>2</v>
      </c>
      <c r="F87" s="59" t="s">
        <v>3</v>
      </c>
      <c r="G87" s="60" t="s">
        <v>32</v>
      </c>
    </row>
    <row r="88" spans="2:7" x14ac:dyDescent="0.25">
      <c r="B88" s="30" t="s">
        <v>34</v>
      </c>
      <c r="C88" s="5" t="s">
        <v>60</v>
      </c>
      <c r="D88" s="5"/>
      <c r="E88" s="43"/>
      <c r="F88" s="22"/>
      <c r="G88" s="31"/>
    </row>
    <row r="89" spans="2:7" x14ac:dyDescent="0.25">
      <c r="B89" s="30" t="s">
        <v>37</v>
      </c>
      <c r="C89" s="5" t="s">
        <v>13</v>
      </c>
      <c r="D89" s="5"/>
      <c r="E89" s="43"/>
      <c r="F89" s="22">
        <v>4800</v>
      </c>
      <c r="G89" s="31">
        <f>G88+F89</f>
        <v>4800</v>
      </c>
    </row>
    <row r="90" spans="2:7" x14ac:dyDescent="0.25">
      <c r="B90" s="81" t="s">
        <v>58</v>
      </c>
      <c r="C90" s="82" t="s">
        <v>85</v>
      </c>
      <c r="D90" s="82"/>
      <c r="E90" s="83">
        <v>2400</v>
      </c>
      <c r="F90" s="84"/>
      <c r="G90" s="86">
        <f>G89-E90</f>
        <v>2400</v>
      </c>
    </row>
    <row r="91" spans="2:7" ht="15.75" thickBot="1" x14ac:dyDescent="0.3">
      <c r="B91" s="37"/>
      <c r="C91" s="38"/>
      <c r="D91" s="38"/>
      <c r="E91" s="44"/>
      <c r="F91" s="39"/>
      <c r="G91" s="40"/>
    </row>
    <row r="94" spans="2:7" ht="19.5" thickBot="1" x14ac:dyDescent="0.45">
      <c r="B94" s="54" t="s">
        <v>35</v>
      </c>
    </row>
    <row r="95" spans="2:7" ht="15.75" x14ac:dyDescent="0.3">
      <c r="B95" s="61" t="s">
        <v>0</v>
      </c>
      <c r="C95" s="36"/>
      <c r="D95" s="58" t="s">
        <v>5</v>
      </c>
      <c r="E95" s="59" t="s">
        <v>2</v>
      </c>
      <c r="F95" s="59" t="s">
        <v>3</v>
      </c>
      <c r="G95" s="60" t="s">
        <v>32</v>
      </c>
    </row>
    <row r="96" spans="2:7" x14ac:dyDescent="0.25">
      <c r="B96" s="30" t="s">
        <v>34</v>
      </c>
      <c r="C96" s="5" t="s">
        <v>60</v>
      </c>
      <c r="D96" s="5"/>
      <c r="E96" s="43"/>
      <c r="F96" s="22"/>
      <c r="G96" s="31">
        <v>7000</v>
      </c>
    </row>
    <row r="97" spans="2:7" x14ac:dyDescent="0.25">
      <c r="B97" s="30" t="s">
        <v>34</v>
      </c>
      <c r="C97" s="5" t="s">
        <v>13</v>
      </c>
      <c r="D97" s="5"/>
      <c r="E97" s="43"/>
      <c r="F97" s="22">
        <v>3000</v>
      </c>
      <c r="G97" s="31">
        <f>G96+F97</f>
        <v>10000</v>
      </c>
    </row>
    <row r="98" spans="2:7" ht="15.75" thickBot="1" x14ac:dyDescent="0.3">
      <c r="B98" s="37"/>
      <c r="C98" s="38"/>
      <c r="D98" s="38"/>
      <c r="E98" s="44"/>
      <c r="F98" s="39"/>
      <c r="G98" s="40"/>
    </row>
    <row r="101" spans="2:7" ht="19.5" thickBot="1" x14ac:dyDescent="0.45">
      <c r="B101" s="54" t="s">
        <v>59</v>
      </c>
    </row>
    <row r="102" spans="2:7" ht="15.75" x14ac:dyDescent="0.3">
      <c r="B102" s="61" t="s">
        <v>0</v>
      </c>
      <c r="C102" s="36"/>
      <c r="D102" s="58" t="s">
        <v>5</v>
      </c>
      <c r="E102" s="59" t="s">
        <v>2</v>
      </c>
      <c r="F102" s="59" t="s">
        <v>3</v>
      </c>
      <c r="G102" s="60" t="s">
        <v>32</v>
      </c>
    </row>
    <row r="103" spans="2:7" x14ac:dyDescent="0.25">
      <c r="B103" s="30" t="s">
        <v>34</v>
      </c>
      <c r="C103" s="5" t="s">
        <v>60</v>
      </c>
      <c r="D103" s="5"/>
      <c r="E103" s="43"/>
      <c r="F103" s="22"/>
      <c r="G103" s="31">
        <v>250</v>
      </c>
    </row>
    <row r="104" spans="2:7" x14ac:dyDescent="0.25">
      <c r="B104" s="30" t="s">
        <v>58</v>
      </c>
      <c r="C104" s="5" t="s">
        <v>13</v>
      </c>
      <c r="D104" s="5"/>
      <c r="E104" s="43">
        <v>2000</v>
      </c>
      <c r="F104" s="22"/>
      <c r="G104" s="31">
        <f>G103+E104</f>
        <v>2250</v>
      </c>
    </row>
    <row r="105" spans="2:7" ht="15.75" thickBot="1" x14ac:dyDescent="0.3">
      <c r="B105" s="37"/>
      <c r="C105" s="38"/>
      <c r="D105" s="38"/>
      <c r="E105" s="44"/>
      <c r="F105" s="39"/>
      <c r="G105" s="40"/>
    </row>
    <row r="108" spans="2:7" ht="19.5" thickBot="1" x14ac:dyDescent="0.45">
      <c r="B108" s="54" t="s">
        <v>20</v>
      </c>
    </row>
    <row r="109" spans="2:7" ht="15.75" x14ac:dyDescent="0.3">
      <c r="B109" s="61" t="s">
        <v>0</v>
      </c>
      <c r="C109" s="36"/>
      <c r="D109" s="58" t="s">
        <v>5</v>
      </c>
      <c r="E109" s="59" t="s">
        <v>2</v>
      </c>
      <c r="F109" s="59" t="s">
        <v>3</v>
      </c>
      <c r="G109" s="60" t="s">
        <v>32</v>
      </c>
    </row>
    <row r="110" spans="2:7" x14ac:dyDescent="0.25">
      <c r="B110" s="30" t="s">
        <v>34</v>
      </c>
      <c r="C110" s="5" t="s">
        <v>60</v>
      </c>
      <c r="D110" s="5"/>
      <c r="E110" s="43"/>
      <c r="F110" s="22"/>
      <c r="G110" s="31">
        <v>4750</v>
      </c>
    </row>
    <row r="111" spans="2:7" x14ac:dyDescent="0.25">
      <c r="B111" s="30" t="s">
        <v>43</v>
      </c>
      <c r="C111" s="5" t="s">
        <v>13</v>
      </c>
      <c r="D111" s="5"/>
      <c r="E111" s="43"/>
      <c r="F111" s="22">
        <v>600</v>
      </c>
      <c r="G111" s="31">
        <f t="shared" ref="G111:G119" si="2">G110+F111</f>
        <v>5350</v>
      </c>
    </row>
    <row r="112" spans="2:7" x14ac:dyDescent="0.25">
      <c r="B112" s="30" t="s">
        <v>47</v>
      </c>
      <c r="C112" s="5" t="s">
        <v>13</v>
      </c>
      <c r="D112" s="5"/>
      <c r="E112" s="43"/>
      <c r="F112" s="22">
        <v>1100</v>
      </c>
      <c r="G112" s="31">
        <f t="shared" si="2"/>
        <v>6450</v>
      </c>
    </row>
    <row r="113" spans="2:7" x14ac:dyDescent="0.25">
      <c r="B113" s="30" t="s">
        <v>53</v>
      </c>
      <c r="C113" s="5" t="s">
        <v>13</v>
      </c>
      <c r="D113" s="5"/>
      <c r="E113" s="43"/>
      <c r="F113" s="22">
        <v>400</v>
      </c>
      <c r="G113" s="31">
        <f t="shared" si="2"/>
        <v>6850</v>
      </c>
    </row>
    <row r="114" spans="2:7" x14ac:dyDescent="0.25">
      <c r="B114" s="30"/>
      <c r="C114" s="5" t="s">
        <v>15</v>
      </c>
      <c r="D114" s="5"/>
      <c r="E114" s="43"/>
      <c r="F114" s="22">
        <v>1160</v>
      </c>
      <c r="G114" s="31">
        <f t="shared" si="2"/>
        <v>8010</v>
      </c>
    </row>
    <row r="115" spans="2:7" x14ac:dyDescent="0.25">
      <c r="B115" s="30" t="s">
        <v>57</v>
      </c>
      <c r="C115" s="5" t="s">
        <v>13</v>
      </c>
      <c r="D115" s="5"/>
      <c r="E115" s="43"/>
      <c r="F115" s="22">
        <v>600</v>
      </c>
      <c r="G115" s="31">
        <f t="shared" si="2"/>
        <v>8610</v>
      </c>
    </row>
    <row r="116" spans="2:7" x14ac:dyDescent="0.25">
      <c r="B116" s="30"/>
      <c r="C116" s="5" t="s">
        <v>15</v>
      </c>
      <c r="D116" s="5"/>
      <c r="E116" s="43"/>
      <c r="F116" s="22">
        <v>600</v>
      </c>
      <c r="G116" s="31">
        <f t="shared" si="2"/>
        <v>9210</v>
      </c>
    </row>
    <row r="117" spans="2:7" x14ac:dyDescent="0.25">
      <c r="B117" s="30" t="s">
        <v>58</v>
      </c>
      <c r="C117" s="5" t="s">
        <v>13</v>
      </c>
      <c r="D117" s="5"/>
      <c r="E117" s="43"/>
      <c r="F117" s="22">
        <v>2000</v>
      </c>
      <c r="G117" s="31">
        <f t="shared" si="2"/>
        <v>11210</v>
      </c>
    </row>
    <row r="118" spans="2:7" x14ac:dyDescent="0.25">
      <c r="B118" s="81" t="s">
        <v>58</v>
      </c>
      <c r="C118" s="82" t="s">
        <v>85</v>
      </c>
      <c r="D118" s="82"/>
      <c r="E118" s="83"/>
      <c r="F118" s="84">
        <v>1200</v>
      </c>
      <c r="G118" s="85">
        <f t="shared" si="2"/>
        <v>12410</v>
      </c>
    </row>
    <row r="119" spans="2:7" x14ac:dyDescent="0.25">
      <c r="B119" s="81" t="s">
        <v>58</v>
      </c>
      <c r="C119" s="82" t="s">
        <v>85</v>
      </c>
      <c r="D119" s="82"/>
      <c r="E119" s="83"/>
      <c r="F119" s="84">
        <v>2400</v>
      </c>
      <c r="G119" s="85">
        <f t="shared" si="2"/>
        <v>14810</v>
      </c>
    </row>
    <row r="120" spans="2:7" ht="15.75" thickBot="1" x14ac:dyDescent="0.3">
      <c r="B120" s="37"/>
      <c r="C120" s="38"/>
      <c r="D120" s="38"/>
      <c r="E120" s="44"/>
      <c r="F120" s="39"/>
      <c r="G120" s="40"/>
    </row>
    <row r="123" spans="2:7" ht="19.5" thickBot="1" x14ac:dyDescent="0.45">
      <c r="B123" s="54" t="s">
        <v>23</v>
      </c>
    </row>
    <row r="124" spans="2:7" ht="15.75" x14ac:dyDescent="0.3">
      <c r="B124" s="61" t="s">
        <v>0</v>
      </c>
      <c r="C124" s="36"/>
      <c r="D124" s="58" t="s">
        <v>5</v>
      </c>
      <c r="E124" s="59" t="s">
        <v>2</v>
      </c>
      <c r="F124" s="59" t="s">
        <v>3</v>
      </c>
      <c r="G124" s="60" t="s">
        <v>32</v>
      </c>
    </row>
    <row r="125" spans="2:7" x14ac:dyDescent="0.25">
      <c r="B125" s="30" t="s">
        <v>34</v>
      </c>
      <c r="C125" s="5" t="s">
        <v>60</v>
      </c>
      <c r="D125" s="5"/>
      <c r="E125" s="43"/>
      <c r="F125" s="22"/>
      <c r="G125" s="31">
        <v>400</v>
      </c>
    </row>
    <row r="126" spans="2:7" x14ac:dyDescent="0.25">
      <c r="B126" s="30" t="s">
        <v>71</v>
      </c>
      <c r="C126" s="5" t="s">
        <v>13</v>
      </c>
      <c r="D126" s="5"/>
      <c r="E126" s="43">
        <v>1200</v>
      </c>
      <c r="F126" s="22"/>
      <c r="G126" s="31">
        <f>G125+E126</f>
        <v>1600</v>
      </c>
    </row>
    <row r="127" spans="2:7" x14ac:dyDescent="0.25">
      <c r="B127" s="30" t="s">
        <v>55</v>
      </c>
      <c r="C127" s="5" t="s">
        <v>13</v>
      </c>
      <c r="D127" s="5"/>
      <c r="E127" s="43">
        <v>1200</v>
      </c>
      <c r="F127" s="22"/>
      <c r="G127" s="31">
        <f>G126+E127</f>
        <v>2800</v>
      </c>
    </row>
    <row r="128" spans="2:7" x14ac:dyDescent="0.25">
      <c r="B128" s="81" t="s">
        <v>58</v>
      </c>
      <c r="C128" s="82" t="s">
        <v>85</v>
      </c>
      <c r="D128" s="82"/>
      <c r="E128" s="83">
        <v>130</v>
      </c>
      <c r="F128" s="84"/>
      <c r="G128" s="85">
        <f>G127+E128</f>
        <v>2930</v>
      </c>
    </row>
    <row r="129" spans="2:7" ht="15.75" thickBot="1" x14ac:dyDescent="0.3">
      <c r="B129" s="37"/>
      <c r="C129" s="38"/>
      <c r="D129" s="38"/>
      <c r="E129" s="44"/>
      <c r="F129" s="39"/>
      <c r="G129" s="40"/>
    </row>
    <row r="132" spans="2:7" ht="19.5" thickBot="1" x14ac:dyDescent="0.45">
      <c r="B132" s="54" t="s">
        <v>61</v>
      </c>
    </row>
    <row r="133" spans="2:7" ht="15.75" x14ac:dyDescent="0.3">
      <c r="B133" s="61" t="s">
        <v>0</v>
      </c>
      <c r="C133" s="36"/>
      <c r="D133" s="58" t="s">
        <v>5</v>
      </c>
      <c r="E133" s="59" t="s">
        <v>2</v>
      </c>
      <c r="F133" s="59" t="s">
        <v>3</v>
      </c>
      <c r="G133" s="60" t="s">
        <v>32</v>
      </c>
    </row>
    <row r="134" spans="2:7" x14ac:dyDescent="0.25">
      <c r="B134" s="30" t="s">
        <v>34</v>
      </c>
      <c r="C134" s="5" t="s">
        <v>60</v>
      </c>
      <c r="D134" s="5"/>
      <c r="E134" s="43"/>
      <c r="F134" s="22"/>
      <c r="G134" s="31">
        <v>1000</v>
      </c>
    </row>
    <row r="135" spans="2:7" x14ac:dyDescent="0.25">
      <c r="B135" s="30" t="s">
        <v>34</v>
      </c>
      <c r="C135" s="5" t="s">
        <v>13</v>
      </c>
      <c r="D135" s="5"/>
      <c r="E135" s="43">
        <v>1600</v>
      </c>
      <c r="F135" s="22"/>
      <c r="G135" s="31">
        <f>G134+E135</f>
        <v>2600</v>
      </c>
    </row>
    <row r="136" spans="2:7" ht="15.75" thickBot="1" x14ac:dyDescent="0.3">
      <c r="B136" s="37"/>
      <c r="C136" s="38"/>
      <c r="D136" s="38"/>
      <c r="E136" s="44"/>
      <c r="F136" s="39"/>
      <c r="G136" s="40"/>
    </row>
    <row r="139" spans="2:7" ht="19.5" thickBot="1" x14ac:dyDescent="0.45">
      <c r="B139" s="54" t="s">
        <v>62</v>
      </c>
    </row>
    <row r="140" spans="2:7" ht="15.75" x14ac:dyDescent="0.3">
      <c r="B140" s="61" t="s">
        <v>0</v>
      </c>
      <c r="C140" s="36"/>
      <c r="D140" s="58" t="s">
        <v>5</v>
      </c>
      <c r="E140" s="59" t="s">
        <v>2</v>
      </c>
      <c r="F140" s="59" t="s">
        <v>3</v>
      </c>
      <c r="G140" s="60" t="s">
        <v>32</v>
      </c>
    </row>
    <row r="141" spans="2:7" x14ac:dyDescent="0.25">
      <c r="B141" s="30" t="s">
        <v>34</v>
      </c>
      <c r="C141" s="5" t="s">
        <v>60</v>
      </c>
      <c r="D141" s="5"/>
      <c r="E141" s="43"/>
      <c r="F141" s="22"/>
      <c r="G141" s="31">
        <v>650</v>
      </c>
    </row>
    <row r="142" spans="2:7" x14ac:dyDescent="0.25">
      <c r="B142" s="30" t="s">
        <v>44</v>
      </c>
      <c r="C142" s="5" t="s">
        <v>13</v>
      </c>
      <c r="D142" s="5"/>
      <c r="E142" s="43">
        <v>500</v>
      </c>
      <c r="F142" s="22"/>
      <c r="G142" s="31">
        <f>G141+E142</f>
        <v>1150</v>
      </c>
    </row>
    <row r="143" spans="2:7" ht="15.75" thickBot="1" x14ac:dyDescent="0.3">
      <c r="B143" s="37"/>
      <c r="C143" s="38"/>
      <c r="D143" s="38"/>
      <c r="E143" s="44"/>
      <c r="F143" s="39"/>
      <c r="G143" s="40"/>
    </row>
    <row r="146" spans="2:7" ht="19.5" thickBot="1" x14ac:dyDescent="0.45">
      <c r="B146" s="54" t="s">
        <v>24</v>
      </c>
    </row>
    <row r="147" spans="2:7" ht="15.75" x14ac:dyDescent="0.3">
      <c r="B147" s="61" t="s">
        <v>0</v>
      </c>
      <c r="C147" s="36"/>
      <c r="D147" s="58" t="s">
        <v>5</v>
      </c>
      <c r="E147" s="59" t="s">
        <v>2</v>
      </c>
      <c r="F147" s="59" t="s">
        <v>3</v>
      </c>
      <c r="G147" s="60" t="s">
        <v>32</v>
      </c>
    </row>
    <row r="148" spans="2:7" x14ac:dyDescent="0.25">
      <c r="B148" s="30" t="s">
        <v>34</v>
      </c>
      <c r="C148" s="5" t="s">
        <v>60</v>
      </c>
      <c r="D148" s="5"/>
      <c r="E148" s="43"/>
      <c r="F148" s="22"/>
      <c r="G148" s="31">
        <v>300</v>
      </c>
    </row>
    <row r="149" spans="2:7" x14ac:dyDescent="0.25">
      <c r="B149" s="30" t="s">
        <v>54</v>
      </c>
      <c r="C149" s="5" t="s">
        <v>13</v>
      </c>
      <c r="D149" s="5"/>
      <c r="E149" s="43">
        <v>560</v>
      </c>
      <c r="F149" s="22"/>
      <c r="G149" s="31">
        <f>G148+E149</f>
        <v>860</v>
      </c>
    </row>
    <row r="150" spans="2:7" ht="15.75" thickBot="1" x14ac:dyDescent="0.3">
      <c r="B150" s="37"/>
      <c r="C150" s="38"/>
      <c r="D150" s="38"/>
      <c r="E150" s="44"/>
      <c r="F150" s="39"/>
      <c r="G150" s="40"/>
    </row>
    <row r="153" spans="2:7" ht="19.5" thickBot="1" x14ac:dyDescent="0.45">
      <c r="B153" s="54" t="s">
        <v>51</v>
      </c>
    </row>
    <row r="154" spans="2:7" ht="15.75" x14ac:dyDescent="0.3">
      <c r="B154" s="61" t="s">
        <v>0</v>
      </c>
      <c r="C154" s="36"/>
      <c r="D154" s="58" t="s">
        <v>5</v>
      </c>
      <c r="E154" s="59" t="s">
        <v>2</v>
      </c>
      <c r="F154" s="59" t="s">
        <v>3</v>
      </c>
      <c r="G154" s="60" t="s">
        <v>32</v>
      </c>
    </row>
    <row r="155" spans="2:7" x14ac:dyDescent="0.25">
      <c r="B155" s="30" t="s">
        <v>34</v>
      </c>
      <c r="C155" s="5" t="s">
        <v>60</v>
      </c>
      <c r="D155" s="5"/>
      <c r="E155" s="43"/>
      <c r="F155" s="22"/>
      <c r="G155" s="31">
        <v>940</v>
      </c>
    </row>
    <row r="156" spans="2:7" x14ac:dyDescent="0.25">
      <c r="B156" s="30" t="s">
        <v>50</v>
      </c>
      <c r="C156" s="5" t="s">
        <v>13</v>
      </c>
      <c r="D156" s="5"/>
      <c r="E156" s="43">
        <v>240</v>
      </c>
      <c r="F156" s="22"/>
      <c r="G156" s="31">
        <f>G155+E156</f>
        <v>1180</v>
      </c>
    </row>
    <row r="157" spans="2:7" x14ac:dyDescent="0.25">
      <c r="B157" s="30" t="s">
        <v>58</v>
      </c>
      <c r="C157" s="5" t="s">
        <v>13</v>
      </c>
      <c r="D157" s="5"/>
      <c r="E157" s="43">
        <v>600</v>
      </c>
      <c r="F157" s="22"/>
      <c r="G157" s="31">
        <f>G156+E157</f>
        <v>1780</v>
      </c>
    </row>
    <row r="158" spans="2:7" ht="15.75" thickBot="1" x14ac:dyDescent="0.3">
      <c r="B158" s="37"/>
      <c r="C158" s="38"/>
      <c r="D158" s="38"/>
      <c r="E158" s="44"/>
      <c r="F158" s="39"/>
      <c r="G158" s="40"/>
    </row>
    <row r="161" spans="2:7" ht="19.5" thickBot="1" x14ac:dyDescent="0.45">
      <c r="B161" s="54" t="s">
        <v>42</v>
      </c>
    </row>
    <row r="162" spans="2:7" ht="15.75" x14ac:dyDescent="0.3">
      <c r="B162" s="61" t="s">
        <v>0</v>
      </c>
      <c r="C162" s="36"/>
      <c r="D162" s="58" t="s">
        <v>5</v>
      </c>
      <c r="E162" s="59" t="s">
        <v>2</v>
      </c>
      <c r="F162" s="59" t="s">
        <v>3</v>
      </c>
      <c r="G162" s="60" t="s">
        <v>32</v>
      </c>
    </row>
    <row r="163" spans="2:7" x14ac:dyDescent="0.25">
      <c r="B163" s="30" t="s">
        <v>34</v>
      </c>
      <c r="C163" s="5" t="s">
        <v>60</v>
      </c>
      <c r="D163" s="5"/>
      <c r="E163" s="43"/>
      <c r="F163" s="22"/>
      <c r="G163" s="31">
        <v>600</v>
      </c>
    </row>
    <row r="164" spans="2:7" x14ac:dyDescent="0.25">
      <c r="B164" s="30" t="s">
        <v>41</v>
      </c>
      <c r="C164" s="5" t="s">
        <v>13</v>
      </c>
      <c r="D164" s="5"/>
      <c r="E164" s="43">
        <v>200</v>
      </c>
      <c r="F164" s="22"/>
      <c r="G164" s="31">
        <f>G163+E164</f>
        <v>800</v>
      </c>
    </row>
    <row r="165" spans="2:7" x14ac:dyDescent="0.25">
      <c r="B165" s="30" t="s">
        <v>52</v>
      </c>
      <c r="C165" s="5" t="s">
        <v>13</v>
      </c>
      <c r="D165" s="5"/>
      <c r="E165" s="43">
        <v>500</v>
      </c>
      <c r="F165" s="22"/>
      <c r="G165" s="31">
        <f>G164+E165</f>
        <v>1300</v>
      </c>
    </row>
    <row r="166" spans="2:7" ht="15.75" thickBot="1" x14ac:dyDescent="0.3">
      <c r="B166" s="37"/>
      <c r="C166" s="38"/>
      <c r="D166" s="38"/>
      <c r="E166" s="44"/>
      <c r="F166" s="39"/>
      <c r="G166" s="40"/>
    </row>
    <row r="169" spans="2:7" ht="19.5" thickBot="1" x14ac:dyDescent="0.45">
      <c r="B169" s="54" t="s">
        <v>26</v>
      </c>
    </row>
    <row r="170" spans="2:7" ht="15.75" x14ac:dyDescent="0.3">
      <c r="B170" s="61" t="s">
        <v>0</v>
      </c>
      <c r="C170" s="36"/>
      <c r="D170" s="58" t="s">
        <v>5</v>
      </c>
      <c r="E170" s="59" t="s">
        <v>2</v>
      </c>
      <c r="F170" s="59" t="s">
        <v>3</v>
      </c>
      <c r="G170" s="60" t="s">
        <v>32</v>
      </c>
    </row>
    <row r="171" spans="2:7" x14ac:dyDescent="0.25">
      <c r="B171" s="30" t="s">
        <v>34</v>
      </c>
      <c r="C171" s="5" t="s">
        <v>60</v>
      </c>
      <c r="D171" s="5"/>
      <c r="E171" s="43"/>
      <c r="F171" s="22"/>
      <c r="G171" s="31">
        <v>180</v>
      </c>
    </row>
    <row r="172" spans="2:7" x14ac:dyDescent="0.25">
      <c r="B172" s="87" t="s">
        <v>58</v>
      </c>
      <c r="C172" s="88" t="s">
        <v>85</v>
      </c>
      <c r="D172" s="88"/>
      <c r="E172" s="89">
        <v>750</v>
      </c>
      <c r="F172" s="90"/>
      <c r="G172" s="85">
        <f>G171+E172</f>
        <v>930</v>
      </c>
    </row>
    <row r="173" spans="2:7" ht="15.75" thickBot="1" x14ac:dyDescent="0.3">
      <c r="B173" s="37"/>
      <c r="C173" s="38"/>
      <c r="D173" s="38"/>
      <c r="E173" s="44"/>
      <c r="F173" s="39"/>
      <c r="G173" s="40"/>
    </row>
    <row r="176" spans="2:7" ht="19.5" thickBot="1" x14ac:dyDescent="0.45">
      <c r="B176" s="54" t="s">
        <v>25</v>
      </c>
    </row>
    <row r="177" spans="2:7" ht="15.75" x14ac:dyDescent="0.3">
      <c r="B177" s="61" t="s">
        <v>0</v>
      </c>
      <c r="C177" s="36"/>
      <c r="D177" s="58" t="s">
        <v>5</v>
      </c>
      <c r="E177" s="59" t="s">
        <v>2</v>
      </c>
      <c r="F177" s="59" t="s">
        <v>3</v>
      </c>
      <c r="G177" s="60" t="s">
        <v>32</v>
      </c>
    </row>
    <row r="178" spans="2:7" x14ac:dyDescent="0.25">
      <c r="B178" s="30" t="s">
        <v>34</v>
      </c>
      <c r="C178" s="5" t="s">
        <v>60</v>
      </c>
      <c r="D178" s="5"/>
      <c r="E178" s="43"/>
      <c r="F178" s="22"/>
      <c r="G178" s="31">
        <v>150</v>
      </c>
    </row>
    <row r="179" spans="2:7" x14ac:dyDescent="0.25">
      <c r="B179" s="30" t="s">
        <v>38</v>
      </c>
      <c r="C179" s="5" t="s">
        <v>13</v>
      </c>
      <c r="D179" s="5"/>
      <c r="E179" s="43">
        <v>150</v>
      </c>
      <c r="F179" s="22"/>
      <c r="G179" s="31">
        <f>G178+E179</f>
        <v>300</v>
      </c>
    </row>
    <row r="180" spans="2:7" x14ac:dyDescent="0.25">
      <c r="B180" s="30" t="s">
        <v>56</v>
      </c>
      <c r="C180" s="5" t="s">
        <v>13</v>
      </c>
      <c r="D180" s="5"/>
      <c r="E180" s="43">
        <v>170</v>
      </c>
      <c r="F180" s="22"/>
      <c r="G180" s="31">
        <f>G179+E180</f>
        <v>470</v>
      </c>
    </row>
    <row r="181" spans="2:7" ht="15.75" thickBot="1" x14ac:dyDescent="0.3">
      <c r="B181" s="37"/>
      <c r="C181" s="38"/>
      <c r="D181" s="38"/>
      <c r="E181" s="44"/>
      <c r="F181" s="39"/>
      <c r="G181" s="40"/>
    </row>
    <row r="184" spans="2:7" ht="19.5" thickBot="1" x14ac:dyDescent="0.45">
      <c r="B184" s="54" t="s">
        <v>17</v>
      </c>
    </row>
    <row r="185" spans="2:7" ht="15.75" x14ac:dyDescent="0.3">
      <c r="B185" s="61" t="s">
        <v>0</v>
      </c>
      <c r="C185" s="36"/>
      <c r="D185" s="58" t="s">
        <v>5</v>
      </c>
      <c r="E185" s="59" t="s">
        <v>2</v>
      </c>
      <c r="F185" s="59" t="s">
        <v>3</v>
      </c>
      <c r="G185" s="60" t="s">
        <v>32</v>
      </c>
    </row>
    <row r="186" spans="2:7" x14ac:dyDescent="0.25">
      <c r="B186" s="30" t="s">
        <v>34</v>
      </c>
      <c r="C186" s="5" t="s">
        <v>32</v>
      </c>
      <c r="D186" s="5"/>
      <c r="E186" s="43">
        <v>0</v>
      </c>
      <c r="F186" s="22"/>
      <c r="G186" s="31">
        <v>0</v>
      </c>
    </row>
    <row r="187" spans="2:7" x14ac:dyDescent="0.25">
      <c r="B187" s="87" t="s">
        <v>86</v>
      </c>
      <c r="C187" s="88" t="s">
        <v>85</v>
      </c>
      <c r="D187" s="88"/>
      <c r="E187" s="89">
        <v>140</v>
      </c>
      <c r="F187" s="90"/>
      <c r="G187" s="85">
        <f>G186+E187</f>
        <v>140</v>
      </c>
    </row>
    <row r="188" spans="2:7" ht="15.75" thickBot="1" x14ac:dyDescent="0.3">
      <c r="B188" s="37"/>
      <c r="C188" s="38"/>
      <c r="D188" s="38"/>
      <c r="E188" s="44"/>
      <c r="F188" s="39"/>
      <c r="G188" s="40"/>
    </row>
    <row r="191" spans="2:7" ht="19.5" thickBot="1" x14ac:dyDescent="0.45">
      <c r="B191" s="54" t="s">
        <v>87</v>
      </c>
    </row>
    <row r="192" spans="2:7" ht="15.75" x14ac:dyDescent="0.3">
      <c r="B192" s="61" t="s">
        <v>0</v>
      </c>
      <c r="C192" s="36"/>
      <c r="D192" s="58" t="s">
        <v>5</v>
      </c>
      <c r="E192" s="59" t="s">
        <v>2</v>
      </c>
      <c r="F192" s="59" t="s">
        <v>3</v>
      </c>
      <c r="G192" s="60" t="s">
        <v>32</v>
      </c>
    </row>
    <row r="193" spans="2:7" x14ac:dyDescent="0.25">
      <c r="B193" s="30" t="s">
        <v>34</v>
      </c>
      <c r="C193" s="5" t="s">
        <v>32</v>
      </c>
      <c r="D193" s="5"/>
      <c r="E193" s="43">
        <v>0</v>
      </c>
      <c r="F193" s="22"/>
      <c r="G193" s="31">
        <v>0</v>
      </c>
    </row>
    <row r="194" spans="2:7" x14ac:dyDescent="0.25">
      <c r="B194" s="87" t="s">
        <v>86</v>
      </c>
      <c r="C194" s="88" t="s">
        <v>85</v>
      </c>
      <c r="D194" s="88"/>
      <c r="E194" s="89">
        <v>100</v>
      </c>
      <c r="F194" s="90"/>
      <c r="G194" s="85">
        <f>G193+E194</f>
        <v>100</v>
      </c>
    </row>
    <row r="195" spans="2:7" ht="15.75" thickBot="1" x14ac:dyDescent="0.3">
      <c r="B195" s="37"/>
      <c r="C195" s="38"/>
      <c r="D195" s="38"/>
      <c r="E195" s="44"/>
      <c r="F195" s="39"/>
      <c r="G195" s="40"/>
    </row>
  </sheetData>
  <mergeCells count="3">
    <mergeCell ref="B2:G2"/>
    <mergeCell ref="F3:G3"/>
    <mergeCell ref="B30:C3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zoomScale="150" zoomScaleNormal="150" workbookViewId="0"/>
  </sheetViews>
  <sheetFormatPr defaultRowHeight="15" x14ac:dyDescent="0.25"/>
  <cols>
    <col min="1" max="1" width="7.85546875" customWidth="1"/>
    <col min="2" max="2" width="50.42578125" customWidth="1"/>
    <col min="3" max="4" width="18.7109375" style="1" customWidth="1"/>
  </cols>
  <sheetData>
    <row r="1" spans="1:6" x14ac:dyDescent="0.25">
      <c r="A1" s="23" t="s">
        <v>91</v>
      </c>
      <c r="B1" s="24"/>
      <c r="C1" s="25"/>
      <c r="D1" s="26"/>
    </row>
    <row r="2" spans="1:6" x14ac:dyDescent="0.25">
      <c r="A2" s="27" t="s">
        <v>73</v>
      </c>
      <c r="B2" s="7"/>
      <c r="C2" s="28"/>
      <c r="D2" s="29"/>
    </row>
    <row r="3" spans="1:6" ht="22.5" x14ac:dyDescent="0.4">
      <c r="A3" s="143" t="s">
        <v>73</v>
      </c>
      <c r="B3" s="144"/>
      <c r="C3" s="144"/>
      <c r="D3" s="145"/>
      <c r="E3" s="92" t="s">
        <v>94</v>
      </c>
      <c r="F3" t="s">
        <v>93</v>
      </c>
    </row>
    <row r="4" spans="1:6" ht="22.5" x14ac:dyDescent="0.45">
      <c r="A4" s="150" t="s">
        <v>90</v>
      </c>
      <c r="B4" s="151"/>
      <c r="C4" s="151"/>
      <c r="D4" s="152"/>
    </row>
    <row r="5" spans="1:6" ht="18.75" x14ac:dyDescent="0.4">
      <c r="A5" s="149">
        <v>38868</v>
      </c>
      <c r="B5" s="144"/>
      <c r="C5" s="144"/>
      <c r="D5" s="145"/>
    </row>
    <row r="6" spans="1:6" ht="18.75" x14ac:dyDescent="0.25">
      <c r="A6" s="66" t="s">
        <v>10</v>
      </c>
      <c r="B6" s="67"/>
      <c r="C6" s="63" t="s">
        <v>2</v>
      </c>
      <c r="D6" s="64" t="s">
        <v>3</v>
      </c>
    </row>
    <row r="7" spans="1:6" ht="15.75" x14ac:dyDescent="0.3">
      <c r="A7" s="68">
        <v>11</v>
      </c>
      <c r="B7" s="5" t="s">
        <v>13</v>
      </c>
      <c r="C7" s="22">
        <f>Posting!G27</f>
        <v>7330</v>
      </c>
      <c r="D7" s="31"/>
    </row>
    <row r="8" spans="1:6" ht="15.75" x14ac:dyDescent="0.3">
      <c r="A8" s="68">
        <v>12</v>
      </c>
      <c r="B8" s="5" t="s">
        <v>15</v>
      </c>
      <c r="C8" s="90">
        <f>'Posting setelah penyesuaian'!G36</f>
        <v>2960</v>
      </c>
      <c r="D8" s="31"/>
    </row>
    <row r="9" spans="1:6" ht="15.75" x14ac:dyDescent="0.3">
      <c r="A9" s="68">
        <v>14</v>
      </c>
      <c r="B9" s="5" t="s">
        <v>16</v>
      </c>
      <c r="C9" s="90">
        <f>'Posting setelah penyesuaian'!G44</f>
        <v>170</v>
      </c>
      <c r="D9" s="31"/>
    </row>
    <row r="10" spans="1:6" ht="15.75" x14ac:dyDescent="0.3">
      <c r="A10" s="68">
        <v>15</v>
      </c>
      <c r="B10" s="5" t="s">
        <v>18</v>
      </c>
      <c r="C10" s="90">
        <f>'Posting setelah penyesuaian'!G52</f>
        <v>3220</v>
      </c>
      <c r="D10" s="31"/>
    </row>
    <row r="11" spans="1:6" ht="15.75" x14ac:dyDescent="0.3">
      <c r="A11" s="68">
        <v>17</v>
      </c>
      <c r="B11" s="5" t="s">
        <v>27</v>
      </c>
      <c r="C11" s="22">
        <f>Posting!G56</f>
        <v>5000</v>
      </c>
      <c r="D11" s="31"/>
    </row>
    <row r="12" spans="1:6" ht="15.75" x14ac:dyDescent="0.3">
      <c r="A12" s="91">
        <v>18</v>
      </c>
      <c r="B12" s="88" t="s">
        <v>92</v>
      </c>
      <c r="C12" s="90"/>
      <c r="D12" s="85">
        <f>'Posting setelah penyesuaian'!G66</f>
        <v>100</v>
      </c>
    </row>
    <row r="13" spans="1:6" ht="15.75" x14ac:dyDescent="0.3">
      <c r="A13" s="68">
        <v>21</v>
      </c>
      <c r="B13" s="5" t="s">
        <v>12</v>
      </c>
      <c r="C13" s="22"/>
      <c r="D13" s="31">
        <f>Posting!G65</f>
        <v>5750</v>
      </c>
    </row>
    <row r="14" spans="1:6" ht="15.75" x14ac:dyDescent="0.3">
      <c r="A14" s="91">
        <v>22</v>
      </c>
      <c r="B14" s="88" t="s">
        <v>89</v>
      </c>
      <c r="C14" s="90"/>
      <c r="D14" s="85">
        <f>'Posting setelah penyesuaian'!G82</f>
        <v>130</v>
      </c>
    </row>
    <row r="15" spans="1:6" ht="15.75" x14ac:dyDescent="0.3">
      <c r="A15" s="68">
        <v>23</v>
      </c>
      <c r="B15" s="5" t="s">
        <v>21</v>
      </c>
      <c r="C15" s="22"/>
      <c r="D15" s="85">
        <f>'Posting setelah penyesuaian'!G90</f>
        <v>2400</v>
      </c>
    </row>
    <row r="16" spans="1:6" ht="15.75" x14ac:dyDescent="0.3">
      <c r="A16" s="68">
        <v>31</v>
      </c>
      <c r="B16" s="5" t="s">
        <v>35</v>
      </c>
      <c r="C16" s="22"/>
      <c r="D16" s="31">
        <f>Posting!G79</f>
        <v>10000</v>
      </c>
    </row>
    <row r="17" spans="1:5" ht="15.75" x14ac:dyDescent="0.3">
      <c r="A17" s="68">
        <v>32</v>
      </c>
      <c r="B17" s="5" t="s">
        <v>70</v>
      </c>
      <c r="C17" s="22">
        <f>Posting!G86</f>
        <v>2250</v>
      </c>
      <c r="D17" s="31"/>
    </row>
    <row r="18" spans="1:5" ht="15.75" x14ac:dyDescent="0.3">
      <c r="A18" s="68">
        <v>41</v>
      </c>
      <c r="B18" s="5" t="s">
        <v>20</v>
      </c>
      <c r="C18" s="22"/>
      <c r="D18" s="85">
        <f>'Posting setelah penyesuaian'!G119</f>
        <v>14810</v>
      </c>
    </row>
    <row r="19" spans="1:5" ht="15.75" x14ac:dyDescent="0.3">
      <c r="A19" s="68">
        <v>50</v>
      </c>
      <c r="B19" s="5" t="s">
        <v>23</v>
      </c>
      <c r="C19" s="90">
        <f>'Posting setelah penyesuaian'!G128</f>
        <v>2930</v>
      </c>
      <c r="D19" s="31"/>
    </row>
    <row r="20" spans="1:5" ht="15.75" x14ac:dyDescent="0.3">
      <c r="A20" s="68">
        <v>51</v>
      </c>
      <c r="B20" s="5" t="s">
        <v>61</v>
      </c>
      <c r="C20" s="22">
        <f>Posting!G114</f>
        <v>2600</v>
      </c>
      <c r="D20" s="31"/>
    </row>
    <row r="21" spans="1:5" ht="15.75" x14ac:dyDescent="0.3">
      <c r="A21" s="68">
        <v>52</v>
      </c>
      <c r="B21" s="5" t="s">
        <v>62</v>
      </c>
      <c r="C21" s="22">
        <f>Posting!G121</f>
        <v>1150</v>
      </c>
      <c r="D21" s="31"/>
    </row>
    <row r="22" spans="1:5" ht="15.75" x14ac:dyDescent="0.3">
      <c r="A22" s="68">
        <v>53</v>
      </c>
      <c r="B22" s="5" t="s">
        <v>24</v>
      </c>
      <c r="C22" s="22">
        <f>Posting!G128</f>
        <v>860</v>
      </c>
      <c r="D22" s="31"/>
    </row>
    <row r="23" spans="1:5" ht="15.75" x14ac:dyDescent="0.3">
      <c r="A23" s="68">
        <v>54</v>
      </c>
      <c r="B23" s="5" t="s">
        <v>51</v>
      </c>
      <c r="C23" s="22">
        <f>Posting!G136</f>
        <v>1780</v>
      </c>
      <c r="D23" s="31"/>
    </row>
    <row r="24" spans="1:5" ht="15.75" x14ac:dyDescent="0.3">
      <c r="A24" s="68">
        <v>55</v>
      </c>
      <c r="B24" s="5" t="s">
        <v>42</v>
      </c>
      <c r="C24" s="22">
        <f>Posting!G144</f>
        <v>1300</v>
      </c>
      <c r="D24" s="31"/>
    </row>
    <row r="25" spans="1:5" ht="15.75" x14ac:dyDescent="0.3">
      <c r="A25" s="68">
        <v>56</v>
      </c>
      <c r="B25" s="5" t="s">
        <v>26</v>
      </c>
      <c r="C25" s="90">
        <f>'Posting setelah penyesuaian'!G172</f>
        <v>930</v>
      </c>
      <c r="D25" s="31"/>
    </row>
    <row r="26" spans="1:5" ht="15.75" x14ac:dyDescent="0.3">
      <c r="A26" s="91">
        <v>57</v>
      </c>
      <c r="B26" s="88" t="s">
        <v>17</v>
      </c>
      <c r="C26" s="90">
        <f>'Posting setelah penyesuaian'!G187</f>
        <v>140</v>
      </c>
      <c r="D26" s="85"/>
    </row>
    <row r="27" spans="1:5" ht="15.75" x14ac:dyDescent="0.3">
      <c r="A27" s="91">
        <v>58</v>
      </c>
      <c r="B27" s="88" t="s">
        <v>87</v>
      </c>
      <c r="C27" s="90">
        <f>'Posting setelah penyesuaian'!G194</f>
        <v>100</v>
      </c>
      <c r="D27" s="85"/>
    </row>
    <row r="28" spans="1:5" ht="15.75" x14ac:dyDescent="0.3">
      <c r="A28" s="68">
        <v>59</v>
      </c>
      <c r="B28" s="5" t="s">
        <v>25</v>
      </c>
      <c r="C28" s="22">
        <f>Posting!G159</f>
        <v>470</v>
      </c>
      <c r="D28" s="31"/>
    </row>
    <row r="29" spans="1:5" ht="15.75" x14ac:dyDescent="0.3">
      <c r="A29" s="68"/>
      <c r="B29" s="5"/>
      <c r="C29" s="22"/>
      <c r="D29" s="31"/>
    </row>
    <row r="30" spans="1:5" ht="19.5" thickBot="1" x14ac:dyDescent="0.35">
      <c r="A30" s="69"/>
      <c r="B30" s="33"/>
      <c r="C30" s="70">
        <f>SUM(C7:C29)</f>
        <v>33190</v>
      </c>
      <c r="D30" s="71">
        <f>SUM(D7:D29)</f>
        <v>33190</v>
      </c>
    </row>
    <row r="31" spans="1:5" x14ac:dyDescent="0.25">
      <c r="B31" t="s">
        <v>4</v>
      </c>
    </row>
    <row r="32" spans="1:5" x14ac:dyDescent="0.25">
      <c r="E32" s="2"/>
    </row>
  </sheetData>
  <mergeCells count="3">
    <mergeCell ref="A3:D3"/>
    <mergeCell ref="A4:D4"/>
    <mergeCell ref="A5:D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zoomScale="130" zoomScaleNormal="130" workbookViewId="0"/>
  </sheetViews>
  <sheetFormatPr defaultRowHeight="15" x14ac:dyDescent="0.25"/>
  <cols>
    <col min="1" max="1" width="1.5703125" customWidth="1"/>
    <col min="2" max="2" width="5.28515625" customWidth="1"/>
    <col min="3" max="3" width="28.140625" customWidth="1"/>
    <col min="4" max="5" width="10.7109375" style="4" customWidth="1"/>
    <col min="6" max="13" width="10.7109375" customWidth="1"/>
  </cols>
  <sheetData>
    <row r="1" spans="1:13" ht="18.75" x14ac:dyDescent="0.4">
      <c r="A1" s="140"/>
      <c r="B1" s="158" t="s">
        <v>95</v>
      </c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</row>
    <row r="2" spans="1:13" ht="26.25" customHeight="1" x14ac:dyDescent="0.45">
      <c r="B2" s="159" t="s">
        <v>96</v>
      </c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</row>
    <row r="3" spans="1:13" ht="15" customHeight="1" x14ac:dyDescent="0.4">
      <c r="B3" s="160" t="s">
        <v>30</v>
      </c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</row>
    <row r="4" spans="1:13" ht="15" customHeight="1" thickBot="1" x14ac:dyDescent="0.3">
      <c r="B4" s="161" t="s">
        <v>97</v>
      </c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</row>
    <row r="5" spans="1:13" ht="18.75" x14ac:dyDescent="0.4">
      <c r="B5" s="162" t="s">
        <v>10</v>
      </c>
      <c r="C5" s="164" t="s">
        <v>98</v>
      </c>
      <c r="D5" s="166">
        <f>KKNL!I1</f>
        <v>0</v>
      </c>
      <c r="E5" s="166"/>
      <c r="F5" s="167" t="s">
        <v>85</v>
      </c>
      <c r="G5" s="167"/>
      <c r="H5" s="168" t="s">
        <v>99</v>
      </c>
      <c r="I5" s="168"/>
      <c r="J5" s="169" t="s">
        <v>100</v>
      </c>
      <c r="K5" s="169"/>
      <c r="L5" s="156" t="s">
        <v>101</v>
      </c>
      <c r="M5" s="157"/>
    </row>
    <row r="6" spans="1:13" ht="19.5" thickBot="1" x14ac:dyDescent="0.45">
      <c r="B6" s="163"/>
      <c r="C6" s="165"/>
      <c r="D6" s="95" t="s">
        <v>6</v>
      </c>
      <c r="E6" s="95" t="s">
        <v>7</v>
      </c>
      <c r="F6" s="96" t="s">
        <v>6</v>
      </c>
      <c r="G6" s="96" t="s">
        <v>7</v>
      </c>
      <c r="H6" s="97" t="s">
        <v>6</v>
      </c>
      <c r="I6" s="97" t="s">
        <v>7</v>
      </c>
      <c r="J6" s="98" t="s">
        <v>6</v>
      </c>
      <c r="K6" s="98" t="s">
        <v>7</v>
      </c>
      <c r="L6" s="99" t="s">
        <v>6</v>
      </c>
      <c r="M6" s="100" t="s">
        <v>7</v>
      </c>
    </row>
    <row r="7" spans="1:13" s="9" customFormat="1" ht="23.1" customHeight="1" x14ac:dyDescent="0.25">
      <c r="B7" s="109"/>
      <c r="C7" s="110" t="s">
        <v>13</v>
      </c>
      <c r="D7" s="111">
        <v>7330</v>
      </c>
      <c r="E7" s="111"/>
      <c r="F7" s="112"/>
      <c r="G7" s="112"/>
      <c r="H7" s="113">
        <f>D7+F7-G7</f>
        <v>7330</v>
      </c>
      <c r="I7" s="114"/>
      <c r="J7" s="115"/>
      <c r="K7" s="115"/>
      <c r="L7" s="116">
        <f>H7</f>
        <v>7330</v>
      </c>
      <c r="M7" s="117"/>
    </row>
    <row r="8" spans="1:13" s="9" customFormat="1" ht="23.1" customHeight="1" x14ac:dyDescent="0.25">
      <c r="B8" s="11"/>
      <c r="C8" s="5" t="s">
        <v>15</v>
      </c>
      <c r="D8" s="90">
        <v>1760</v>
      </c>
      <c r="E8" s="22"/>
      <c r="F8" s="12">
        <v>1200</v>
      </c>
      <c r="G8" s="13"/>
      <c r="H8" s="102">
        <f t="shared" ref="H8:H11" si="0">D8+F8-G8</f>
        <v>2960</v>
      </c>
      <c r="I8" s="103"/>
      <c r="J8" s="14"/>
      <c r="K8" s="14"/>
      <c r="L8" s="10">
        <f t="shared" ref="L8:L11" si="1">H8</f>
        <v>2960</v>
      </c>
      <c r="M8" s="16"/>
    </row>
    <row r="9" spans="1:13" s="9" customFormat="1" ht="23.1" customHeight="1" x14ac:dyDescent="0.25">
      <c r="B9" s="11"/>
      <c r="C9" s="5" t="s">
        <v>16</v>
      </c>
      <c r="D9" s="90">
        <v>920</v>
      </c>
      <c r="E9" s="22"/>
      <c r="F9" s="13"/>
      <c r="G9" s="13">
        <v>750</v>
      </c>
      <c r="H9" s="102">
        <f t="shared" si="0"/>
        <v>170</v>
      </c>
      <c r="I9" s="103"/>
      <c r="J9" s="14"/>
      <c r="K9" s="14"/>
      <c r="L9" s="10">
        <f t="shared" si="1"/>
        <v>170</v>
      </c>
      <c r="M9" s="16"/>
    </row>
    <row r="10" spans="1:13" s="9" customFormat="1" ht="23.1" customHeight="1" x14ac:dyDescent="0.25">
      <c r="B10" s="11"/>
      <c r="C10" s="5" t="s">
        <v>18</v>
      </c>
      <c r="D10" s="90">
        <v>3360</v>
      </c>
      <c r="E10" s="22"/>
      <c r="F10" s="13"/>
      <c r="G10" s="12">
        <v>140</v>
      </c>
      <c r="H10" s="102">
        <f t="shared" si="0"/>
        <v>3220</v>
      </c>
      <c r="I10" s="103"/>
      <c r="J10" s="14"/>
      <c r="K10" s="14"/>
      <c r="L10" s="10">
        <f t="shared" si="1"/>
        <v>3220</v>
      </c>
      <c r="M10" s="16"/>
    </row>
    <row r="11" spans="1:13" s="9" customFormat="1" ht="23.1" customHeight="1" x14ac:dyDescent="0.25">
      <c r="B11" s="11"/>
      <c r="C11" s="5" t="s">
        <v>27</v>
      </c>
      <c r="D11" s="22">
        <v>5000</v>
      </c>
      <c r="E11" s="22"/>
      <c r="F11" s="13"/>
      <c r="G11" s="12"/>
      <c r="H11" s="102">
        <f t="shared" si="0"/>
        <v>5000</v>
      </c>
      <c r="I11" s="103"/>
      <c r="J11" s="14"/>
      <c r="K11" s="14"/>
      <c r="L11" s="10">
        <f t="shared" si="1"/>
        <v>5000</v>
      </c>
      <c r="M11" s="16"/>
    </row>
    <row r="12" spans="1:13" s="9" customFormat="1" ht="23.1" customHeight="1" x14ac:dyDescent="0.25">
      <c r="B12" s="11"/>
      <c r="C12" s="88" t="s">
        <v>92</v>
      </c>
      <c r="D12" s="90"/>
      <c r="E12" s="90">
        <v>0</v>
      </c>
      <c r="F12" s="13"/>
      <c r="G12" s="13">
        <v>100</v>
      </c>
      <c r="H12" s="103"/>
      <c r="I12" s="104">
        <f>E12+G12-F12</f>
        <v>100</v>
      </c>
      <c r="J12" s="14"/>
      <c r="K12" s="14"/>
      <c r="L12" s="17"/>
      <c r="M12" s="18">
        <f>I12</f>
        <v>100</v>
      </c>
    </row>
    <row r="13" spans="1:13" s="9" customFormat="1" ht="23.1" customHeight="1" x14ac:dyDescent="0.25">
      <c r="B13" s="11"/>
      <c r="C13" s="5" t="s">
        <v>12</v>
      </c>
      <c r="D13" s="22"/>
      <c r="E13" s="22">
        <v>5750</v>
      </c>
      <c r="F13" s="13"/>
      <c r="G13" s="13"/>
      <c r="H13" s="103"/>
      <c r="I13" s="104">
        <f t="shared" ref="I13:I16" si="2">E13+G13-F13</f>
        <v>5750</v>
      </c>
      <c r="J13" s="14"/>
      <c r="K13" s="14"/>
      <c r="L13" s="17"/>
      <c r="M13" s="18">
        <f t="shared" ref="M13:M15" si="3">I13</f>
        <v>5750</v>
      </c>
    </row>
    <row r="14" spans="1:13" s="9" customFormat="1" ht="23.1" customHeight="1" x14ac:dyDescent="0.25">
      <c r="B14" s="11"/>
      <c r="C14" s="88" t="s">
        <v>89</v>
      </c>
      <c r="D14" s="90"/>
      <c r="E14" s="90">
        <v>0</v>
      </c>
      <c r="F14" s="13"/>
      <c r="G14" s="12">
        <v>130</v>
      </c>
      <c r="H14" s="103"/>
      <c r="I14" s="104">
        <f t="shared" si="2"/>
        <v>130</v>
      </c>
      <c r="J14" s="14"/>
      <c r="K14" s="19"/>
      <c r="L14" s="17"/>
      <c r="M14" s="18">
        <f t="shared" si="3"/>
        <v>130</v>
      </c>
    </row>
    <row r="15" spans="1:13" s="9" customFormat="1" ht="23.1" customHeight="1" x14ac:dyDescent="0.25">
      <c r="B15" s="11"/>
      <c r="C15" s="5" t="s">
        <v>21</v>
      </c>
      <c r="D15" s="22"/>
      <c r="E15" s="90">
        <v>4800</v>
      </c>
      <c r="F15" s="12">
        <v>2400</v>
      </c>
      <c r="G15" s="13"/>
      <c r="H15" s="104"/>
      <c r="I15" s="104">
        <f t="shared" si="2"/>
        <v>2400</v>
      </c>
      <c r="J15" s="19"/>
      <c r="K15" s="14"/>
      <c r="L15" s="17"/>
      <c r="M15" s="18">
        <f t="shared" si="3"/>
        <v>2400</v>
      </c>
    </row>
    <row r="16" spans="1:13" s="9" customFormat="1" ht="23.1" customHeight="1" x14ac:dyDescent="0.25">
      <c r="B16" s="11"/>
      <c r="C16" s="5" t="s">
        <v>35</v>
      </c>
      <c r="D16" s="22"/>
      <c r="E16" s="22">
        <v>10000</v>
      </c>
      <c r="F16" s="13"/>
      <c r="G16" s="13"/>
      <c r="H16" s="104"/>
      <c r="I16" s="104">
        <f t="shared" si="2"/>
        <v>10000</v>
      </c>
      <c r="J16" s="14"/>
      <c r="K16" s="14"/>
      <c r="L16" s="15"/>
      <c r="M16" s="18">
        <f>I16</f>
        <v>10000</v>
      </c>
    </row>
    <row r="17" spans="2:13" s="9" customFormat="1" ht="23.1" customHeight="1" x14ac:dyDescent="0.25">
      <c r="B17" s="11"/>
      <c r="C17" s="5" t="s">
        <v>70</v>
      </c>
      <c r="D17" s="22">
        <v>2250</v>
      </c>
      <c r="E17" s="22"/>
      <c r="F17" s="12"/>
      <c r="G17" s="13"/>
      <c r="H17" s="102">
        <f t="shared" ref="H17" si="4">D17+F17-G17</f>
        <v>2250</v>
      </c>
      <c r="I17" s="103"/>
      <c r="J17" s="19"/>
      <c r="K17" s="14"/>
      <c r="L17" s="10">
        <f t="shared" ref="L17" si="5">H17</f>
        <v>2250</v>
      </c>
      <c r="M17" s="18"/>
    </row>
    <row r="18" spans="2:13" s="9" customFormat="1" ht="23.1" customHeight="1" x14ac:dyDescent="0.25">
      <c r="B18" s="11"/>
      <c r="C18" s="5" t="s">
        <v>20</v>
      </c>
      <c r="D18" s="22"/>
      <c r="E18" s="90">
        <v>11210</v>
      </c>
      <c r="F18" s="13"/>
      <c r="G18" s="101" t="s">
        <v>102</v>
      </c>
      <c r="H18" s="103"/>
      <c r="I18" s="104">
        <f>E18+1200+2400</f>
        <v>14810</v>
      </c>
      <c r="J18" s="14"/>
      <c r="K18" s="19">
        <f>I18</f>
        <v>14810</v>
      </c>
      <c r="L18" s="17"/>
      <c r="M18" s="16"/>
    </row>
    <row r="19" spans="2:13" s="9" customFormat="1" ht="23.1" customHeight="1" x14ac:dyDescent="0.25">
      <c r="B19" s="11"/>
      <c r="C19" s="5" t="s">
        <v>23</v>
      </c>
      <c r="D19" s="90">
        <v>2800</v>
      </c>
      <c r="E19" s="22"/>
      <c r="F19" s="13">
        <v>130</v>
      </c>
      <c r="G19" s="12"/>
      <c r="H19" s="102">
        <f t="shared" ref="H19:H28" si="6">D19+F19-G19</f>
        <v>2930</v>
      </c>
      <c r="I19" s="104"/>
      <c r="J19" s="19">
        <f>H19</f>
        <v>2930</v>
      </c>
      <c r="K19" s="14"/>
      <c r="L19" s="17"/>
      <c r="M19" s="16"/>
    </row>
    <row r="20" spans="2:13" s="9" customFormat="1" ht="23.1" customHeight="1" x14ac:dyDescent="0.25">
      <c r="B20" s="11"/>
      <c r="C20" s="5" t="s">
        <v>61</v>
      </c>
      <c r="D20" s="22">
        <v>2600</v>
      </c>
      <c r="E20" s="22"/>
      <c r="F20" s="13"/>
      <c r="G20" s="12"/>
      <c r="H20" s="102">
        <f t="shared" si="6"/>
        <v>2600</v>
      </c>
      <c r="I20" s="104"/>
      <c r="J20" s="19">
        <f t="shared" ref="J20:J28" si="7">H20</f>
        <v>2600</v>
      </c>
      <c r="K20" s="14"/>
      <c r="L20" s="17"/>
      <c r="M20" s="16"/>
    </row>
    <row r="21" spans="2:13" s="9" customFormat="1" ht="23.1" customHeight="1" x14ac:dyDescent="0.25">
      <c r="B21" s="11"/>
      <c r="C21" s="5" t="s">
        <v>62</v>
      </c>
      <c r="D21" s="22">
        <v>1150</v>
      </c>
      <c r="E21" s="22"/>
      <c r="F21" s="13"/>
      <c r="G21" s="12"/>
      <c r="H21" s="102">
        <f t="shared" si="6"/>
        <v>1150</v>
      </c>
      <c r="I21" s="104"/>
      <c r="J21" s="19">
        <f t="shared" si="7"/>
        <v>1150</v>
      </c>
      <c r="K21" s="14"/>
      <c r="L21" s="17"/>
      <c r="M21" s="16"/>
    </row>
    <row r="22" spans="2:13" s="9" customFormat="1" ht="23.1" customHeight="1" x14ac:dyDescent="0.25">
      <c r="B22" s="11"/>
      <c r="C22" s="5" t="s">
        <v>24</v>
      </c>
      <c r="D22" s="22">
        <v>860</v>
      </c>
      <c r="E22" s="22"/>
      <c r="F22" s="13"/>
      <c r="G22" s="12"/>
      <c r="H22" s="102">
        <f t="shared" si="6"/>
        <v>860</v>
      </c>
      <c r="I22" s="104"/>
      <c r="J22" s="19">
        <f t="shared" si="7"/>
        <v>860</v>
      </c>
      <c r="K22" s="14"/>
      <c r="L22" s="17"/>
      <c r="M22" s="16"/>
    </row>
    <row r="23" spans="2:13" s="9" customFormat="1" ht="23.1" customHeight="1" x14ac:dyDescent="0.25">
      <c r="B23" s="11"/>
      <c r="C23" s="5" t="s">
        <v>51</v>
      </c>
      <c r="D23" s="22">
        <v>1780</v>
      </c>
      <c r="E23" s="22"/>
      <c r="F23" s="12"/>
      <c r="G23" s="13"/>
      <c r="H23" s="102">
        <f t="shared" si="6"/>
        <v>1780</v>
      </c>
      <c r="I23" s="103"/>
      <c r="J23" s="19">
        <f t="shared" si="7"/>
        <v>1780</v>
      </c>
      <c r="K23" s="14"/>
      <c r="L23" s="17"/>
      <c r="M23" s="16"/>
    </row>
    <row r="24" spans="2:13" s="9" customFormat="1" ht="23.1" customHeight="1" x14ac:dyDescent="0.25">
      <c r="B24" s="11"/>
      <c r="C24" s="5" t="s">
        <v>42</v>
      </c>
      <c r="D24" s="22">
        <v>1300</v>
      </c>
      <c r="E24" s="22"/>
      <c r="F24" s="12"/>
      <c r="G24" s="13"/>
      <c r="H24" s="102">
        <f t="shared" si="6"/>
        <v>1300</v>
      </c>
      <c r="I24" s="103"/>
      <c r="J24" s="19">
        <f t="shared" si="7"/>
        <v>1300</v>
      </c>
      <c r="K24" s="14"/>
      <c r="L24" s="17"/>
      <c r="M24" s="16"/>
    </row>
    <row r="25" spans="2:13" s="9" customFormat="1" ht="23.1" customHeight="1" x14ac:dyDescent="0.25">
      <c r="B25" s="11"/>
      <c r="C25" s="5" t="s">
        <v>26</v>
      </c>
      <c r="D25" s="90">
        <v>180</v>
      </c>
      <c r="E25" s="22"/>
      <c r="F25" s="12">
        <v>750</v>
      </c>
      <c r="G25" s="13"/>
      <c r="H25" s="102">
        <f t="shared" si="6"/>
        <v>930</v>
      </c>
      <c r="I25" s="103"/>
      <c r="J25" s="19">
        <f t="shared" si="7"/>
        <v>930</v>
      </c>
      <c r="K25" s="14"/>
      <c r="L25" s="17"/>
      <c r="M25" s="16"/>
    </row>
    <row r="26" spans="2:13" s="9" customFormat="1" ht="23.1" customHeight="1" x14ac:dyDescent="0.25">
      <c r="B26" s="11"/>
      <c r="C26" s="88" t="s">
        <v>17</v>
      </c>
      <c r="D26" s="90">
        <v>0</v>
      </c>
      <c r="E26" s="90"/>
      <c r="F26" s="13">
        <v>140</v>
      </c>
      <c r="G26" s="12"/>
      <c r="H26" s="102">
        <f t="shared" si="6"/>
        <v>140</v>
      </c>
      <c r="I26" s="104"/>
      <c r="J26" s="19">
        <f t="shared" si="7"/>
        <v>140</v>
      </c>
      <c r="K26" s="14"/>
      <c r="L26" s="17"/>
      <c r="M26" s="18"/>
    </row>
    <row r="27" spans="2:13" s="9" customFormat="1" ht="23.1" customHeight="1" x14ac:dyDescent="0.25">
      <c r="B27" s="11"/>
      <c r="C27" s="88" t="s">
        <v>87</v>
      </c>
      <c r="D27" s="90">
        <v>0</v>
      </c>
      <c r="E27" s="90"/>
      <c r="F27" s="13">
        <v>100</v>
      </c>
      <c r="G27" s="13"/>
      <c r="H27" s="102">
        <f t="shared" si="6"/>
        <v>100</v>
      </c>
      <c r="I27" s="103"/>
      <c r="J27" s="19">
        <f t="shared" si="7"/>
        <v>100</v>
      </c>
      <c r="K27" s="14"/>
      <c r="L27" s="17"/>
      <c r="M27" s="16"/>
    </row>
    <row r="28" spans="2:13" s="9" customFormat="1" ht="23.1" customHeight="1" thickBot="1" x14ac:dyDescent="0.3">
      <c r="B28" s="118"/>
      <c r="C28" s="38" t="s">
        <v>25</v>
      </c>
      <c r="D28" s="39">
        <v>470</v>
      </c>
      <c r="E28" s="39"/>
      <c r="F28" s="119"/>
      <c r="G28" s="119"/>
      <c r="H28" s="120">
        <f t="shared" si="6"/>
        <v>470</v>
      </c>
      <c r="I28" s="121"/>
      <c r="J28" s="122">
        <f t="shared" si="7"/>
        <v>470</v>
      </c>
      <c r="K28" s="123"/>
      <c r="L28" s="124"/>
      <c r="M28" s="125"/>
    </row>
    <row r="29" spans="2:13" s="9" customFormat="1" ht="24.95" customHeight="1" x14ac:dyDescent="0.25">
      <c r="B29" s="105"/>
      <c r="C29" s="106"/>
      <c r="D29" s="133">
        <f>SUM(D7:D28)</f>
        <v>31760</v>
      </c>
      <c r="E29" s="133">
        <f>SUM(E7:E28)</f>
        <v>31760</v>
      </c>
      <c r="F29" s="134">
        <f t="shared" ref="F29" si="8">SUM(F7:F28)</f>
        <v>4720</v>
      </c>
      <c r="G29" s="134">
        <f>SUM(G7:G28)+1200+2400</f>
        <v>4720</v>
      </c>
      <c r="H29" s="135">
        <f>SUM(H7:H28)</f>
        <v>33190</v>
      </c>
      <c r="I29" s="135">
        <f>SUM(I7:I28)</f>
        <v>33190</v>
      </c>
      <c r="J29" s="136">
        <f t="shared" ref="J29:K29" si="9">SUM(J7:J28)</f>
        <v>12260</v>
      </c>
      <c r="K29" s="136">
        <f t="shared" si="9"/>
        <v>14810</v>
      </c>
      <c r="L29" s="107"/>
      <c r="M29" s="108"/>
    </row>
    <row r="30" spans="2:13" s="9" customFormat="1" ht="24.95" customHeight="1" x14ac:dyDescent="0.25">
      <c r="B30" s="126"/>
      <c r="C30" s="132" t="s">
        <v>103</v>
      </c>
      <c r="D30" s="127"/>
      <c r="E30" s="127"/>
      <c r="F30" s="128"/>
      <c r="G30" s="128"/>
      <c r="H30" s="128"/>
      <c r="I30" s="128"/>
      <c r="J30" s="129">
        <f>K29-J29</f>
        <v>2550</v>
      </c>
      <c r="K30" s="20"/>
      <c r="L30" s="130"/>
      <c r="M30" s="131">
        <v>2550</v>
      </c>
    </row>
    <row r="31" spans="2:13" s="9" customFormat="1" ht="24.95" customHeight="1" thickBot="1" x14ac:dyDescent="0.3">
      <c r="B31" s="21"/>
      <c r="C31" s="137" t="s">
        <v>11</v>
      </c>
      <c r="D31" s="139"/>
      <c r="E31" s="139"/>
      <c r="F31" s="139"/>
      <c r="G31" s="139"/>
      <c r="H31" s="139"/>
      <c r="I31" s="138"/>
      <c r="J31" s="93">
        <f>J30+J29</f>
        <v>14810</v>
      </c>
      <c r="K31" s="93">
        <f>K30+K29</f>
        <v>14810</v>
      </c>
      <c r="L31" s="93">
        <f>SUM(L7:L30)</f>
        <v>20930</v>
      </c>
      <c r="M31" s="94">
        <f>SUM(M7:M30)</f>
        <v>20930</v>
      </c>
    </row>
  </sheetData>
  <mergeCells count="11">
    <mergeCell ref="L5:M5"/>
    <mergeCell ref="B1:M1"/>
    <mergeCell ref="B2:M2"/>
    <mergeCell ref="B3:M3"/>
    <mergeCell ref="B4:M4"/>
    <mergeCell ref="B5:B6"/>
    <mergeCell ref="C5:C6"/>
    <mergeCell ref="D5:E5"/>
    <mergeCell ref="F5:G5"/>
    <mergeCell ref="H5:I5"/>
    <mergeCell ref="J5:K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zoomScale="180" zoomScaleNormal="180" workbookViewId="0">
      <selection activeCell="E1" sqref="E1:F1"/>
    </sheetView>
  </sheetViews>
  <sheetFormatPr defaultRowHeight="15" x14ac:dyDescent="0.25"/>
  <cols>
    <col min="1" max="1" width="3.5703125" customWidth="1"/>
    <col min="2" max="2" width="35" customWidth="1"/>
    <col min="3" max="4" width="15.7109375" style="1" customWidth="1"/>
    <col min="7" max="7" width="3.42578125" customWidth="1"/>
    <col min="8" max="8" width="22.7109375" customWidth="1"/>
    <col min="9" max="10" width="9.140625" style="4"/>
    <col min="11" max="11" width="0.28515625" style="4" customWidth="1"/>
    <col min="12" max="12" width="3.7109375" style="4" customWidth="1"/>
    <col min="13" max="13" width="27.28515625" style="4" customWidth="1"/>
    <col min="14" max="15" width="9.140625" style="4"/>
  </cols>
  <sheetData>
    <row r="1" spans="1:15" ht="18.75" x14ac:dyDescent="0.4">
      <c r="A1" s="146" t="s">
        <v>96</v>
      </c>
      <c r="B1" s="146"/>
      <c r="C1" s="146"/>
      <c r="D1" s="146"/>
      <c r="E1" s="6"/>
      <c r="F1" s="6"/>
      <c r="G1" s="146" t="s">
        <v>96</v>
      </c>
      <c r="H1" s="146"/>
      <c r="I1" s="146"/>
      <c r="J1" s="146"/>
      <c r="K1" s="146"/>
      <c r="L1" s="146"/>
      <c r="M1" s="146"/>
      <c r="N1" s="146"/>
      <c r="O1" s="146"/>
    </row>
    <row r="2" spans="1:15" ht="18.75" x14ac:dyDescent="0.4">
      <c r="A2" s="146" t="s">
        <v>104</v>
      </c>
      <c r="B2" s="146"/>
      <c r="C2" s="146"/>
      <c r="D2" s="146"/>
      <c r="G2" s="146" t="s">
        <v>116</v>
      </c>
      <c r="H2" s="146"/>
      <c r="I2" s="146"/>
      <c r="J2" s="146"/>
      <c r="K2" s="146"/>
      <c r="L2" s="146"/>
      <c r="M2" s="146"/>
      <c r="N2" s="146"/>
      <c r="O2" s="146"/>
    </row>
    <row r="3" spans="1:15" s="188" customFormat="1" ht="12.75" x14ac:dyDescent="0.25">
      <c r="A3" s="187" t="s">
        <v>105</v>
      </c>
      <c r="B3" s="187"/>
      <c r="C3" s="187"/>
      <c r="D3" s="187"/>
      <c r="G3" s="187" t="s">
        <v>117</v>
      </c>
      <c r="H3" s="187"/>
      <c r="I3" s="187"/>
      <c r="J3" s="187"/>
      <c r="K3" s="187"/>
      <c r="L3" s="187"/>
      <c r="M3" s="187"/>
      <c r="N3" s="187"/>
      <c r="O3" s="187"/>
    </row>
    <row r="4" spans="1:15" ht="1.5" customHeight="1" thickBot="1" x14ac:dyDescent="0.3">
      <c r="A4" s="174"/>
      <c r="B4" s="174"/>
      <c r="C4" s="170"/>
      <c r="D4" s="170"/>
      <c r="G4" s="174"/>
      <c r="H4" s="174"/>
      <c r="I4" s="175"/>
      <c r="J4" s="175"/>
      <c r="K4" s="175"/>
      <c r="L4" s="175"/>
      <c r="M4" s="175"/>
      <c r="N4" s="175"/>
      <c r="O4" s="175"/>
    </row>
    <row r="5" spans="1:15" x14ac:dyDescent="0.25">
      <c r="A5" t="s">
        <v>20</v>
      </c>
      <c r="D5" s="1">
        <f>KKNL!K18</f>
        <v>14810</v>
      </c>
      <c r="G5" t="s">
        <v>118</v>
      </c>
      <c r="L5" s="4" t="s">
        <v>121</v>
      </c>
    </row>
    <row r="6" spans="1:15" x14ac:dyDescent="0.25">
      <c r="A6" t="s">
        <v>106</v>
      </c>
      <c r="H6" t="s">
        <v>27</v>
      </c>
      <c r="I6" s="4">
        <v>5000</v>
      </c>
      <c r="M6" s="4" t="s">
        <v>66</v>
      </c>
      <c r="N6" s="4">
        <v>5750</v>
      </c>
    </row>
    <row r="7" spans="1:15" ht="15.75" thickBot="1" x14ac:dyDescent="0.3">
      <c r="B7" t="str">
        <f>KKNL!C19</f>
        <v>Beban Upah</v>
      </c>
      <c r="C7" s="1">
        <f>KKNL!J19</f>
        <v>2930</v>
      </c>
      <c r="H7" t="s">
        <v>92</v>
      </c>
      <c r="I7" s="175">
        <v>100</v>
      </c>
      <c r="M7" s="4" t="s">
        <v>122</v>
      </c>
      <c r="N7" s="4">
        <v>130</v>
      </c>
    </row>
    <row r="8" spans="1:15" ht="15.75" thickBot="1" x14ac:dyDescent="0.3">
      <c r="B8" t="str">
        <f>KKNL!C20</f>
        <v>Beban Sewa Kantor</v>
      </c>
      <c r="C8" s="1">
        <f>KKNL!J20</f>
        <v>2600</v>
      </c>
      <c r="J8" s="4">
        <f>I6-I7</f>
        <v>4900</v>
      </c>
      <c r="M8" s="4" t="s">
        <v>21</v>
      </c>
      <c r="N8" s="175">
        <v>2400</v>
      </c>
    </row>
    <row r="9" spans="1:15" x14ac:dyDescent="0.25">
      <c r="B9" t="str">
        <f>KKNL!C21</f>
        <v>Beban Sewa Peralatan</v>
      </c>
      <c r="C9" s="1">
        <f>KKNL!J21</f>
        <v>1150</v>
      </c>
      <c r="G9" t="s">
        <v>119</v>
      </c>
      <c r="O9" s="4">
        <f>SUM(N6:N8)</f>
        <v>8280</v>
      </c>
    </row>
    <row r="10" spans="1:15" x14ac:dyDescent="0.25">
      <c r="B10" t="str">
        <f>KKNL!C22</f>
        <v>Beban Utilitas</v>
      </c>
      <c r="C10" s="1">
        <f>KKNL!J22</f>
        <v>860</v>
      </c>
      <c r="H10" t="s">
        <v>18</v>
      </c>
      <c r="I10" s="4">
        <v>3220</v>
      </c>
    </row>
    <row r="11" spans="1:15" x14ac:dyDescent="0.25">
      <c r="B11" t="str">
        <f>KKNL!C23</f>
        <v>Beban Musik</v>
      </c>
      <c r="C11" s="1">
        <f>KKNL!J23</f>
        <v>1780</v>
      </c>
      <c r="H11" t="s">
        <v>16</v>
      </c>
      <c r="I11" s="4">
        <v>170</v>
      </c>
      <c r="L11" s="4" t="s">
        <v>123</v>
      </c>
    </row>
    <row r="12" spans="1:15" x14ac:dyDescent="0.25">
      <c r="B12" t="str">
        <f>KKNL!C24</f>
        <v>Beban Iklan</v>
      </c>
      <c r="C12" s="1">
        <f>KKNL!J24</f>
        <v>1300</v>
      </c>
      <c r="H12" t="s">
        <v>15</v>
      </c>
      <c r="I12" s="4">
        <v>2960</v>
      </c>
      <c r="M12" s="4" t="s">
        <v>35</v>
      </c>
      <c r="O12" s="4">
        <v>10300</v>
      </c>
    </row>
    <row r="13" spans="1:15" ht="15.75" thickBot="1" x14ac:dyDescent="0.3">
      <c r="B13" t="str">
        <f>KKNL!C25</f>
        <v>Beban Perlengkapan</v>
      </c>
      <c r="C13" s="1">
        <f>KKNL!J25</f>
        <v>930</v>
      </c>
      <c r="H13" t="s">
        <v>13</v>
      </c>
      <c r="I13" s="175">
        <v>7330</v>
      </c>
    </row>
    <row r="14" spans="1:15" ht="15.75" thickBot="1" x14ac:dyDescent="0.3">
      <c r="B14" t="str">
        <f>KKNL!C26</f>
        <v>Beban Asuransi</v>
      </c>
      <c r="C14" s="1">
        <f>KKNL!J26</f>
        <v>140</v>
      </c>
      <c r="J14" s="175">
        <f>SUM(I10:I13)</f>
        <v>13680</v>
      </c>
      <c r="O14" s="175"/>
    </row>
    <row r="15" spans="1:15" ht="15.75" thickBot="1" x14ac:dyDescent="0.3">
      <c r="B15" t="str">
        <f>KKNL!C27</f>
        <v>Beban Depresiasi</v>
      </c>
      <c r="C15" s="1">
        <f>KKNL!J27</f>
        <v>100</v>
      </c>
      <c r="G15" t="s">
        <v>120</v>
      </c>
      <c r="J15" s="176">
        <f>J14+J8</f>
        <v>18580</v>
      </c>
      <c r="O15" s="176">
        <f>SUM(O9:O14)</f>
        <v>18580</v>
      </c>
    </row>
    <row r="16" spans="1:15" ht="16.5" thickTop="1" thickBot="1" x14ac:dyDescent="0.3">
      <c r="B16" t="str">
        <f>KKNL!C28</f>
        <v>Beban Rupa-rupa</v>
      </c>
      <c r="C16" s="170">
        <f>KKNL!J28</f>
        <v>470</v>
      </c>
    </row>
    <row r="17" spans="1:4" ht="15.75" thickBot="1" x14ac:dyDescent="0.3">
      <c r="B17" s="171" t="s">
        <v>107</v>
      </c>
      <c r="D17" s="170">
        <f>SUM(C7:C16)</f>
        <v>12260</v>
      </c>
    </row>
    <row r="18" spans="1:4" ht="15.75" thickBot="1" x14ac:dyDescent="0.3">
      <c r="A18" t="s">
        <v>108</v>
      </c>
      <c r="D18" s="172">
        <f>D5-D17</f>
        <v>2550</v>
      </c>
    </row>
    <row r="19" spans="1:4" ht="15.75" thickTop="1" x14ac:dyDescent="0.25"/>
    <row r="21" spans="1:4" ht="18.75" x14ac:dyDescent="0.4">
      <c r="A21" s="146" t="s">
        <v>96</v>
      </c>
      <c r="B21" s="146"/>
      <c r="C21" s="146"/>
      <c r="D21" s="146"/>
    </row>
    <row r="22" spans="1:4" ht="18.75" x14ac:dyDescent="0.4">
      <c r="A22" s="146" t="s">
        <v>109</v>
      </c>
      <c r="B22" s="146"/>
      <c r="C22" s="146"/>
      <c r="D22" s="146"/>
    </row>
    <row r="23" spans="1:4" ht="15.75" x14ac:dyDescent="0.3">
      <c r="A23" s="173" t="s">
        <v>105</v>
      </c>
      <c r="B23" s="173"/>
      <c r="C23" s="173"/>
      <c r="D23" s="173"/>
    </row>
    <row r="24" spans="1:4" ht="1.5" customHeight="1" thickBot="1" x14ac:dyDescent="0.3">
      <c r="A24" s="174"/>
      <c r="B24" s="174"/>
      <c r="C24" s="170"/>
      <c r="D24" s="170"/>
    </row>
    <row r="25" spans="1:4" x14ac:dyDescent="0.25">
      <c r="A25" t="s">
        <v>110</v>
      </c>
      <c r="C25" s="1">
        <v>7000</v>
      </c>
    </row>
    <row r="26" spans="1:4" ht="15.75" thickBot="1" x14ac:dyDescent="0.3">
      <c r="A26" t="s">
        <v>111</v>
      </c>
      <c r="C26" s="170">
        <v>3000</v>
      </c>
    </row>
    <row r="27" spans="1:4" x14ac:dyDescent="0.25">
      <c r="B27" s="171" t="s">
        <v>112</v>
      </c>
      <c r="D27" s="1">
        <f>C25+C26</f>
        <v>10000</v>
      </c>
    </row>
    <row r="29" spans="1:4" x14ac:dyDescent="0.25">
      <c r="A29" t="s">
        <v>108</v>
      </c>
      <c r="C29" s="28">
        <f>D18</f>
        <v>2550</v>
      </c>
    </row>
    <row r="30" spans="1:4" ht="15.75" thickBot="1" x14ac:dyDescent="0.3">
      <c r="A30" t="s">
        <v>113</v>
      </c>
      <c r="C30" s="170">
        <f>KKNL!L17</f>
        <v>2250</v>
      </c>
    </row>
    <row r="31" spans="1:4" ht="15.75" thickBot="1" x14ac:dyDescent="0.3">
      <c r="B31" s="171" t="s">
        <v>114</v>
      </c>
      <c r="D31" s="170">
        <f>C29-C30</f>
        <v>300</v>
      </c>
    </row>
    <row r="32" spans="1:4" ht="15.75" thickBot="1" x14ac:dyDescent="0.3">
      <c r="B32" s="171" t="s">
        <v>115</v>
      </c>
      <c r="D32" s="172">
        <f>D27+D31</f>
        <v>10300</v>
      </c>
    </row>
    <row r="33" ht="15.75" thickTop="1" x14ac:dyDescent="0.25"/>
  </sheetData>
  <mergeCells count="9">
    <mergeCell ref="A23:D23"/>
    <mergeCell ref="G1:O1"/>
    <mergeCell ref="G2:O2"/>
    <mergeCell ref="G3:O3"/>
    <mergeCell ref="A3:D3"/>
    <mergeCell ref="A1:D1"/>
    <mergeCell ref="A2:D2"/>
    <mergeCell ref="A21:D21"/>
    <mergeCell ref="A22:D22"/>
  </mergeCells>
  <pageMargins left="0.7" right="0.7" top="0.75" bottom="0.75" header="0.3" footer="0.3"/>
  <pageSetup paperSize="9"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zoomScale="150" zoomScaleNormal="150" workbookViewId="0"/>
  </sheetViews>
  <sheetFormatPr defaultRowHeight="15" x14ac:dyDescent="0.25"/>
  <cols>
    <col min="1" max="1" width="6.28515625" customWidth="1"/>
    <col min="2" max="2" width="3.5703125" customWidth="1"/>
    <col min="3" max="3" width="35" customWidth="1"/>
    <col min="4" max="4" width="4.7109375" customWidth="1"/>
    <col min="5" max="6" width="15.7109375" style="1" customWidth="1"/>
  </cols>
  <sheetData>
    <row r="1" spans="1:6" x14ac:dyDescent="0.25">
      <c r="A1" s="51" t="s">
        <v>133</v>
      </c>
      <c r="B1" s="24"/>
      <c r="C1" s="24"/>
      <c r="D1" s="24"/>
      <c r="E1" s="25"/>
      <c r="F1" s="26"/>
    </row>
    <row r="2" spans="1:6" x14ac:dyDescent="0.25">
      <c r="A2" s="52" t="s">
        <v>64</v>
      </c>
      <c r="B2" s="7"/>
      <c r="C2" s="7"/>
      <c r="D2" s="7"/>
      <c r="E2" s="28"/>
      <c r="F2" s="29"/>
    </row>
    <row r="3" spans="1:6" ht="22.5" x14ac:dyDescent="0.45">
      <c r="A3" s="153" t="s">
        <v>124</v>
      </c>
      <c r="B3" s="154"/>
      <c r="C3" s="154"/>
      <c r="D3" s="154"/>
      <c r="E3" s="154"/>
      <c r="F3" s="155"/>
    </row>
    <row r="4" spans="1:6" ht="18.75" x14ac:dyDescent="0.4">
      <c r="A4" s="65" t="s">
        <v>75</v>
      </c>
      <c r="B4" s="141" t="s">
        <v>1</v>
      </c>
      <c r="C4" s="142"/>
      <c r="D4" s="62" t="s">
        <v>5</v>
      </c>
      <c r="E4" s="63" t="s">
        <v>2</v>
      </c>
      <c r="F4" s="64" t="s">
        <v>3</v>
      </c>
    </row>
    <row r="5" spans="1:6" x14ac:dyDescent="0.25">
      <c r="A5" s="72" t="s">
        <v>58</v>
      </c>
      <c r="B5" s="73" t="s">
        <v>20</v>
      </c>
      <c r="C5" s="74"/>
      <c r="D5" s="75"/>
      <c r="E5" s="76">
        <f>'Laporan Keuangan'!D5</f>
        <v>14810</v>
      </c>
      <c r="F5" s="77"/>
    </row>
    <row r="6" spans="1:6" x14ac:dyDescent="0.25">
      <c r="A6" s="72"/>
      <c r="B6" s="73"/>
      <c r="C6" s="74" t="s">
        <v>100</v>
      </c>
      <c r="D6" s="75"/>
      <c r="E6" s="76"/>
      <c r="F6" s="77">
        <f>E5</f>
        <v>14810</v>
      </c>
    </row>
    <row r="7" spans="1:6" x14ac:dyDescent="0.25">
      <c r="A7" s="80" t="s">
        <v>125</v>
      </c>
      <c r="B7" s="79"/>
      <c r="C7" s="74"/>
      <c r="D7" s="75"/>
      <c r="E7" s="76"/>
      <c r="F7" s="77"/>
    </row>
    <row r="8" spans="1:6" x14ac:dyDescent="0.25">
      <c r="A8" s="72"/>
      <c r="B8" s="78"/>
      <c r="C8" s="74"/>
      <c r="D8" s="75"/>
      <c r="E8" s="76"/>
      <c r="F8" s="77"/>
    </row>
    <row r="9" spans="1:6" x14ac:dyDescent="0.25">
      <c r="A9" s="72" t="s">
        <v>58</v>
      </c>
      <c r="B9" s="73" t="s">
        <v>100</v>
      </c>
      <c r="C9" s="74"/>
      <c r="D9" s="75"/>
      <c r="E9" s="76">
        <f>SUM(F10:F19)</f>
        <v>12260</v>
      </c>
      <c r="F9" s="77"/>
    </row>
    <row r="10" spans="1:6" x14ac:dyDescent="0.25">
      <c r="A10" s="72"/>
      <c r="B10" s="73"/>
      <c r="C10" s="74" t="str">
        <f>'Laporan Keuangan'!B7</f>
        <v>Beban Upah</v>
      </c>
      <c r="D10" s="75"/>
      <c r="E10" s="76"/>
      <c r="F10" s="77">
        <f>'Laporan Keuangan'!C7</f>
        <v>2930</v>
      </c>
    </row>
    <row r="11" spans="1:6" x14ac:dyDescent="0.25">
      <c r="A11" s="80"/>
      <c r="B11" s="78"/>
      <c r="C11" s="74" t="str">
        <f>'Laporan Keuangan'!B8</f>
        <v>Beban Sewa Kantor</v>
      </c>
      <c r="D11" s="75"/>
      <c r="E11" s="76"/>
      <c r="F11" s="77">
        <f>'Laporan Keuangan'!C8</f>
        <v>2600</v>
      </c>
    </row>
    <row r="12" spans="1:6" x14ac:dyDescent="0.25">
      <c r="A12" s="72"/>
      <c r="B12" s="73"/>
      <c r="C12" s="74" t="str">
        <f>'Laporan Keuangan'!B9</f>
        <v>Beban Sewa Peralatan</v>
      </c>
      <c r="D12" s="75"/>
      <c r="E12" s="76"/>
      <c r="F12" s="77">
        <f>'Laporan Keuangan'!C9</f>
        <v>1150</v>
      </c>
    </row>
    <row r="13" spans="1:6" x14ac:dyDescent="0.25">
      <c r="A13" s="72"/>
      <c r="B13" s="78"/>
      <c r="C13" s="74" t="str">
        <f>'Laporan Keuangan'!B10</f>
        <v>Beban Utilitas</v>
      </c>
      <c r="D13" s="75"/>
      <c r="E13" s="76"/>
      <c r="F13" s="77">
        <f>'Laporan Keuangan'!C10</f>
        <v>860</v>
      </c>
    </row>
    <row r="14" spans="1:6" x14ac:dyDescent="0.25">
      <c r="A14" s="72"/>
      <c r="B14" s="78"/>
      <c r="C14" s="74" t="str">
        <f>'Laporan Keuangan'!B11</f>
        <v>Beban Musik</v>
      </c>
      <c r="D14" s="75"/>
      <c r="E14" s="76"/>
      <c r="F14" s="77">
        <f>'Laporan Keuangan'!C11</f>
        <v>1780</v>
      </c>
    </row>
    <row r="15" spans="1:6" x14ac:dyDescent="0.25">
      <c r="A15" s="80"/>
      <c r="B15" s="73"/>
      <c r="C15" s="74" t="str">
        <f>'Laporan Keuangan'!B12</f>
        <v>Beban Iklan</v>
      </c>
      <c r="D15" s="75"/>
      <c r="E15" s="76"/>
      <c r="F15" s="77">
        <f>'Laporan Keuangan'!C12</f>
        <v>1300</v>
      </c>
    </row>
    <row r="16" spans="1:6" x14ac:dyDescent="0.25">
      <c r="A16" s="72"/>
      <c r="B16" s="78"/>
      <c r="C16" s="74" t="str">
        <f>'Laporan Keuangan'!B13</f>
        <v>Beban Perlengkapan</v>
      </c>
      <c r="D16" s="75"/>
      <c r="E16" s="76"/>
      <c r="F16" s="77">
        <f>'Laporan Keuangan'!C13</f>
        <v>930</v>
      </c>
    </row>
    <row r="17" spans="1:6" x14ac:dyDescent="0.25">
      <c r="A17" s="72"/>
      <c r="B17" s="73"/>
      <c r="C17" s="74" t="str">
        <f>'Laporan Keuangan'!B14</f>
        <v>Beban Asuransi</v>
      </c>
      <c r="D17" s="75"/>
      <c r="E17" s="76"/>
      <c r="F17" s="77">
        <f>'Laporan Keuangan'!C14</f>
        <v>140</v>
      </c>
    </row>
    <row r="18" spans="1:6" x14ac:dyDescent="0.25">
      <c r="A18" s="72"/>
      <c r="B18" s="73"/>
      <c r="C18" s="74" t="str">
        <f>'Laporan Keuangan'!B15</f>
        <v>Beban Depresiasi</v>
      </c>
      <c r="D18" s="75"/>
      <c r="E18" s="76"/>
      <c r="F18" s="77">
        <f>'Laporan Keuangan'!C15</f>
        <v>100</v>
      </c>
    </row>
    <row r="19" spans="1:6" x14ac:dyDescent="0.25">
      <c r="A19" s="80"/>
      <c r="B19" s="78"/>
      <c r="C19" s="74" t="str">
        <f>'Laporan Keuangan'!B16</f>
        <v>Beban Rupa-rupa</v>
      </c>
      <c r="D19" s="75"/>
      <c r="E19" s="76"/>
      <c r="F19" s="77">
        <f>'Laporan Keuangan'!C16</f>
        <v>470</v>
      </c>
    </row>
    <row r="20" spans="1:6" x14ac:dyDescent="0.25">
      <c r="A20" s="80" t="s">
        <v>126</v>
      </c>
      <c r="B20" s="73"/>
      <c r="C20" s="74"/>
      <c r="D20" s="75"/>
      <c r="E20" s="76"/>
      <c r="F20" s="77"/>
    </row>
    <row r="21" spans="1:6" x14ac:dyDescent="0.25">
      <c r="A21" s="72"/>
      <c r="B21" s="78"/>
      <c r="C21" s="74"/>
      <c r="D21" s="75"/>
      <c r="E21" s="76"/>
      <c r="F21" s="77"/>
    </row>
    <row r="22" spans="1:6" x14ac:dyDescent="0.25">
      <c r="A22" s="72" t="s">
        <v>58</v>
      </c>
      <c r="B22" s="78" t="s">
        <v>100</v>
      </c>
      <c r="C22" s="74"/>
      <c r="D22" s="75"/>
      <c r="E22" s="76">
        <f>F6-E9</f>
        <v>2550</v>
      </c>
      <c r="F22" s="77"/>
    </row>
    <row r="23" spans="1:6" x14ac:dyDescent="0.25">
      <c r="A23" s="72"/>
      <c r="B23" s="78"/>
      <c r="C23" s="74" t="s">
        <v>35</v>
      </c>
      <c r="D23" s="75"/>
      <c r="E23" s="76"/>
      <c r="F23" s="77">
        <f>E22</f>
        <v>2550</v>
      </c>
    </row>
    <row r="24" spans="1:6" x14ac:dyDescent="0.25">
      <c r="A24" s="80" t="s">
        <v>127</v>
      </c>
      <c r="B24" s="78"/>
      <c r="C24" s="74"/>
      <c r="D24" s="75"/>
      <c r="E24" s="76"/>
      <c r="F24" s="77"/>
    </row>
    <row r="25" spans="1:6" x14ac:dyDescent="0.25">
      <c r="A25" s="72"/>
      <c r="B25" s="78"/>
      <c r="C25" s="74"/>
      <c r="D25" s="75"/>
      <c r="E25" s="76"/>
      <c r="F25" s="77"/>
    </row>
    <row r="26" spans="1:6" x14ac:dyDescent="0.25">
      <c r="A26" s="72" t="s">
        <v>58</v>
      </c>
      <c r="B26" s="78" t="s">
        <v>35</v>
      </c>
      <c r="C26" s="74"/>
      <c r="D26" s="75"/>
      <c r="E26" s="76">
        <v>2250</v>
      </c>
      <c r="F26" s="77"/>
    </row>
    <row r="27" spans="1:6" x14ac:dyDescent="0.25">
      <c r="A27" s="72"/>
      <c r="B27" s="78"/>
      <c r="C27" s="74" t="s">
        <v>70</v>
      </c>
      <c r="D27" s="75"/>
      <c r="E27" s="76"/>
      <c r="F27" s="77">
        <v>2250</v>
      </c>
    </row>
    <row r="28" spans="1:6" x14ac:dyDescent="0.25">
      <c r="A28" s="80" t="s">
        <v>128</v>
      </c>
      <c r="B28" s="78"/>
      <c r="C28" s="74"/>
      <c r="D28" s="75"/>
      <c r="E28" s="76"/>
      <c r="F28" s="77"/>
    </row>
    <row r="29" spans="1:6" x14ac:dyDescent="0.25">
      <c r="A29" s="72"/>
      <c r="B29" s="78"/>
      <c r="C29" s="74"/>
      <c r="D29" s="75"/>
      <c r="E29" s="76"/>
      <c r="F29" s="77"/>
    </row>
    <row r="30" spans="1:6" ht="1.5" customHeight="1" x14ac:dyDescent="0.25">
      <c r="A30" s="30"/>
      <c r="B30" s="46"/>
      <c r="C30" s="49"/>
      <c r="D30" s="5"/>
      <c r="E30" s="22"/>
      <c r="F30" s="31"/>
    </row>
    <row r="31" spans="1:6" ht="15.75" thickBot="1" x14ac:dyDescent="0.3">
      <c r="A31" s="32"/>
      <c r="B31" s="48"/>
      <c r="C31" s="50"/>
      <c r="D31" s="33"/>
      <c r="E31" s="41">
        <f>SUM(E5:E30)</f>
        <v>31870</v>
      </c>
      <c r="F31" s="42">
        <f>SUM(F5:F30)</f>
        <v>31870</v>
      </c>
    </row>
    <row r="32" spans="1:6" x14ac:dyDescent="0.25">
      <c r="C32" t="s">
        <v>4</v>
      </c>
    </row>
  </sheetData>
  <mergeCells count="2">
    <mergeCell ref="A3:F3"/>
    <mergeCell ref="B4:C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Jurnal</vt:lpstr>
      <vt:lpstr>Posting</vt:lpstr>
      <vt:lpstr>Neraca Saldo</vt:lpstr>
      <vt:lpstr>Penyesuaian</vt:lpstr>
      <vt:lpstr>Posting setelah penyesuaian</vt:lpstr>
      <vt:lpstr>N.Saldo setelah Penyesuaian</vt:lpstr>
      <vt:lpstr>KKNL</vt:lpstr>
      <vt:lpstr>Laporan Keuangan</vt:lpstr>
      <vt:lpstr>JurnalPenutup</vt:lpstr>
      <vt:lpstr>PostingSetelahPenutup</vt:lpstr>
      <vt:lpstr>N.S.SetelahPenutupan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ultimate</dc:creator>
  <cp:lastModifiedBy>ultimate</cp:lastModifiedBy>
  <cp:lastPrinted>2014-10-23T11:22:15Z</cp:lastPrinted>
  <dcterms:created xsi:type="dcterms:W3CDTF">2013-09-24T15:20:27Z</dcterms:created>
  <dcterms:modified xsi:type="dcterms:W3CDTF">2014-10-26T23:02:12Z</dcterms:modified>
</cp:coreProperties>
</file>