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5640" activeTab="1"/>
  </bookViews>
  <sheets>
    <sheet name="JB" sheetId="4" r:id="rId1"/>
    <sheet name="JJ" sheetId="5" r:id="rId2"/>
    <sheet name="JKM" sheetId="7" r:id="rId3"/>
    <sheet name="JKK" sheetId="6" r:id="rId4"/>
    <sheet name="JU" sheetId="8" r:id="rId5"/>
  </sheets>
  <definedNames>
    <definedName name="_xlnm.Print_Area" localSheetId="0">JB!$A$1:$G$27</definedName>
    <definedName name="_xlnm.Print_Area" localSheetId="1">JJ!$A$1:$H$32</definedName>
    <definedName name="_xlnm.Print_Area" localSheetId="3">JKK!$A$1:$K$30</definedName>
    <definedName name="_xlnm.Print_Area" localSheetId="2">JKM!$A$1:$K$15</definedName>
  </definedNames>
  <calcPr calcId="124519"/>
</workbook>
</file>

<file path=xl/calcChain.xml><?xml version="1.0" encoding="utf-8"?>
<calcChain xmlns="http://schemas.openxmlformats.org/spreadsheetml/2006/main">
  <c r="F14" i="7"/>
  <c r="H21" i="6"/>
  <c r="F13" i="7"/>
  <c r="J13" i="8"/>
  <c r="I10"/>
  <c r="I12"/>
  <c r="J9"/>
  <c r="N12" i="6"/>
  <c r="K21"/>
  <c r="E21"/>
  <c r="G14" i="7"/>
  <c r="H14"/>
  <c r="I14"/>
  <c r="F14" i="5"/>
  <c r="G14"/>
  <c r="H14"/>
  <c r="E14"/>
  <c r="G13" i="4"/>
  <c r="F13"/>
  <c r="E13"/>
  <c r="E11" i="7"/>
  <c r="E14" s="1"/>
  <c r="F11" l="1"/>
</calcChain>
</file>

<file path=xl/sharedStrings.xml><?xml version="1.0" encoding="utf-8"?>
<sst xmlns="http://schemas.openxmlformats.org/spreadsheetml/2006/main" count="152" uniqueCount="71">
  <si>
    <t>TOTAL</t>
  </si>
  <si>
    <t>JURNAL PEMBELIAN</t>
  </si>
  <si>
    <t>JURNAL PENJUALAN</t>
  </si>
  <si>
    <t>JURNAL KAS MASUK</t>
  </si>
  <si>
    <t>No. Dokumen</t>
  </si>
  <si>
    <t>DEBIT</t>
  </si>
  <si>
    <t>KREDIT</t>
  </si>
  <si>
    <t>Utang Dagang</t>
  </si>
  <si>
    <t>Debit</t>
  </si>
  <si>
    <t>Kredit</t>
  </si>
  <si>
    <t>HPP</t>
  </si>
  <si>
    <t>Penjualan</t>
  </si>
  <si>
    <t>No. Akun</t>
  </si>
  <si>
    <t>No Dokumen</t>
  </si>
  <si>
    <t>Potongan Penjualan</t>
  </si>
  <si>
    <t>Lainnya</t>
  </si>
  <si>
    <t>Jumlah</t>
  </si>
  <si>
    <t>Tanggal</t>
  </si>
  <si>
    <t>Nomor
Dokumen</t>
  </si>
  <si>
    <t>Nama Pelanggan</t>
  </si>
  <si>
    <t>Keterangan</t>
  </si>
  <si>
    <t>JURNAL KAS KELUAR</t>
  </si>
  <si>
    <t>Nama Pemasok</t>
  </si>
  <si>
    <t>JB - 1</t>
  </si>
  <si>
    <t>JJ - 1</t>
  </si>
  <si>
    <t>JKM - 1</t>
  </si>
  <si>
    <t>JKK - 1</t>
  </si>
  <si>
    <t>JURNAL UMUM</t>
  </si>
  <si>
    <t>JU-1</t>
  </si>
  <si>
    <t>TANGGAL</t>
  </si>
  <si>
    <t>KETERANGAN</t>
  </si>
  <si>
    <t>REF</t>
  </si>
  <si>
    <t xml:space="preserve">Keterangan </t>
  </si>
  <si>
    <t>Piutang Usaha</t>
  </si>
  <si>
    <t>Persediaan</t>
  </si>
  <si>
    <t>Akun Lain</t>
  </si>
  <si>
    <t>Kas</t>
  </si>
  <si>
    <t>PERIODE MEI 2017</t>
  </si>
  <si>
    <t>Mei</t>
  </si>
  <si>
    <t>Beban Sewa</t>
  </si>
  <si>
    <t>Martin</t>
  </si>
  <si>
    <t>Khaerudin</t>
  </si>
  <si>
    <t>Harun</t>
  </si>
  <si>
    <t>TUNAI</t>
  </si>
  <si>
    <t>MARTIN</t>
  </si>
  <si>
    <t>Nama Akun</t>
  </si>
  <si>
    <t>Pesrsediaan</t>
  </si>
  <si>
    <t>Beban Iklan</t>
  </si>
  <si>
    <t>KHAERUDIN</t>
  </si>
  <si>
    <t>BUDIMAN</t>
  </si>
  <si>
    <t>Retur penjualan</t>
  </si>
  <si>
    <t xml:space="preserve">Potongan Penjualan </t>
  </si>
  <si>
    <t>Beban Pokok Penjualan</t>
  </si>
  <si>
    <t>CRISNA</t>
  </si>
  <si>
    <t>CRISNA (Piutang)</t>
  </si>
  <si>
    <t>GITO</t>
  </si>
  <si>
    <t>OTTO</t>
  </si>
  <si>
    <t>Utang Usaha</t>
  </si>
  <si>
    <t>Retur Penjualan</t>
  </si>
  <si>
    <t>Beban Gaji Penjualan</t>
  </si>
  <si>
    <t>Beban Gaji Kantor</t>
  </si>
  <si>
    <t>Perlengkapan Toko</t>
  </si>
  <si>
    <t>TASYA</t>
  </si>
  <si>
    <t>REKAPITULASI</t>
  </si>
  <si>
    <t>D</t>
  </si>
  <si>
    <t>K</t>
  </si>
  <si>
    <t>Pot pejualan</t>
  </si>
  <si>
    <t>Utang dagang</t>
  </si>
  <si>
    <t>Beban gaji Kantor</t>
  </si>
  <si>
    <t>d</t>
  </si>
  <si>
    <t>k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</si>
</sst>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0" fontId="5" fillId="0" borderId="1" xfId="2" applyFont="1" applyFill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  <xf numFmtId="0" fontId="5" fillId="0" borderId="0" xfId="2" applyFont="1"/>
    <xf numFmtId="0" fontId="5" fillId="0" borderId="5" xfId="2" applyFont="1" applyFill="1" applyBorder="1"/>
    <xf numFmtId="0" fontId="4" fillId="0" borderId="0" xfId="2" applyFont="1" applyFill="1" applyBorder="1" applyAlignment="1"/>
    <xf numFmtId="0" fontId="6" fillId="0" borderId="3" xfId="3" applyNumberFormat="1" applyFont="1" applyFill="1" applyBorder="1" applyAlignment="1">
      <alignment horizontal="center" vertical="top"/>
    </xf>
    <xf numFmtId="0" fontId="6" fillId="0" borderId="4" xfId="2" applyFont="1" applyFill="1" applyBorder="1" applyAlignment="1">
      <alignment horizontal="center" vertical="top"/>
    </xf>
    <xf numFmtId="0" fontId="6" fillId="0" borderId="14" xfId="2" applyFont="1" applyFill="1" applyBorder="1" applyAlignment="1">
      <alignment horizontal="center" vertical="top"/>
    </xf>
    <xf numFmtId="0" fontId="6" fillId="0" borderId="0" xfId="2" applyFont="1" applyFill="1" applyBorder="1" applyAlignment="1"/>
    <xf numFmtId="0" fontId="5" fillId="0" borderId="3" xfId="2" applyFont="1" applyFill="1" applyBorder="1" applyAlignment="1">
      <alignment horizontal="left" vertical="top"/>
    </xf>
    <xf numFmtId="41" fontId="5" fillId="0" borderId="1" xfId="3" applyFont="1" applyFill="1" applyBorder="1" applyAlignment="1">
      <alignment horizontal="left" vertical="top"/>
    </xf>
    <xf numFmtId="41" fontId="5" fillId="0" borderId="4" xfId="3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center" vertical="top"/>
    </xf>
    <xf numFmtId="16" fontId="5" fillId="0" borderId="1" xfId="2" applyNumberFormat="1" applyFont="1" applyFill="1" applyBorder="1" applyAlignment="1">
      <alignment horizontal="left" vertical="top"/>
    </xf>
    <xf numFmtId="16" fontId="6" fillId="0" borderId="1" xfId="2" applyNumberFormat="1" applyFont="1" applyBorder="1" applyAlignment="1">
      <alignment horizontal="left" vertical="top"/>
    </xf>
    <xf numFmtId="164" fontId="5" fillId="0" borderId="1" xfId="4" applyNumberFormat="1" applyFont="1" applyFill="1" applyBorder="1" applyAlignment="1">
      <alignment horizontal="left" vertical="top"/>
    </xf>
    <xf numFmtId="164" fontId="5" fillId="0" borderId="4" xfId="4" applyNumberFormat="1" applyFont="1" applyFill="1" applyBorder="1" applyAlignment="1">
      <alignment horizontal="left" vertical="top"/>
    </xf>
    <xf numFmtId="164" fontId="5" fillId="0" borderId="5" xfId="4" applyNumberFormat="1" applyFont="1" applyFill="1" applyBorder="1"/>
    <xf numFmtId="164" fontId="5" fillId="0" borderId="1" xfId="4" applyNumberFormat="1" applyFont="1" applyBorder="1" applyAlignment="1">
      <alignment horizontal="left" vertical="top"/>
    </xf>
    <xf numFmtId="164" fontId="6" fillId="0" borderId="1" xfId="4" applyNumberFormat="1" applyFont="1" applyBorder="1" applyAlignment="1">
      <alignment horizontal="center" vertical="top"/>
    </xf>
    <xf numFmtId="0" fontId="5" fillId="0" borderId="1" xfId="4" applyNumberFormat="1" applyFont="1" applyFill="1" applyBorder="1" applyAlignment="1">
      <alignment horizontal="center" vertical="top"/>
    </xf>
    <xf numFmtId="0" fontId="6" fillId="0" borderId="0" xfId="2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 vertical="top"/>
    </xf>
    <xf numFmtId="0" fontId="5" fillId="0" borderId="5" xfId="3" applyNumberFormat="1" applyFont="1" applyFill="1" applyBorder="1" applyAlignment="1">
      <alignment horizontal="center" vertical="top"/>
    </xf>
    <xf numFmtId="0" fontId="5" fillId="0" borderId="5" xfId="4" applyNumberFormat="1" applyFont="1" applyFill="1" applyBorder="1" applyAlignment="1">
      <alignment horizontal="center" vertical="top"/>
    </xf>
    <xf numFmtId="0" fontId="6" fillId="0" borderId="3" xfId="2" applyFont="1" applyFill="1" applyBorder="1" applyAlignment="1">
      <alignment horizontal="center" vertical="top" wrapText="1"/>
    </xf>
    <xf numFmtId="0" fontId="6" fillId="0" borderId="6" xfId="2" applyFont="1" applyFill="1" applyBorder="1" applyAlignment="1">
      <alignment horizontal="center" vertical="top" wrapText="1"/>
    </xf>
    <xf numFmtId="0" fontId="5" fillId="0" borderId="0" xfId="2" applyFont="1" applyFill="1"/>
    <xf numFmtId="0" fontId="5" fillId="3" borderId="0" xfId="2" applyFont="1" applyFill="1" applyBorder="1"/>
    <xf numFmtId="0" fontId="5" fillId="2" borderId="0" xfId="2" applyFont="1" applyFill="1"/>
    <xf numFmtId="0" fontId="6" fillId="0" borderId="0" xfId="2" applyFont="1" applyFill="1" applyBorder="1" applyAlignment="1">
      <alignment horizontal="right"/>
    </xf>
    <xf numFmtId="0" fontId="8" fillId="0" borderId="0" xfId="5" applyFont="1"/>
    <xf numFmtId="0" fontId="8" fillId="0" borderId="5" xfId="5" applyFont="1" applyBorder="1"/>
    <xf numFmtId="0" fontId="7" fillId="0" borderId="0" xfId="5" applyFont="1" applyAlignment="1">
      <alignment horizontal="center"/>
    </xf>
    <xf numFmtId="0" fontId="5" fillId="0" borderId="1" xfId="2" applyFont="1" applyBorder="1" applyAlignment="1">
      <alignment horizontal="center" vertical="top"/>
    </xf>
    <xf numFmtId="0" fontId="5" fillId="0" borderId="0" xfId="2" applyNumberFormat="1" applyFont="1" applyAlignment="1">
      <alignment horizontal="center"/>
    </xf>
    <xf numFmtId="0" fontId="5" fillId="0" borderId="1" xfId="2" applyNumberFormat="1" applyFont="1" applyBorder="1" applyAlignment="1">
      <alignment horizontal="center" vertical="top"/>
    </xf>
    <xf numFmtId="164" fontId="5" fillId="0" borderId="0" xfId="4" applyNumberFormat="1" applyFont="1"/>
    <xf numFmtId="164" fontId="6" fillId="0" borderId="0" xfId="4" applyNumberFormat="1" applyFont="1" applyAlignment="1">
      <alignment horizontal="right"/>
    </xf>
    <xf numFmtId="164" fontId="6" fillId="0" borderId="6" xfId="4" applyNumberFormat="1" applyFont="1" applyBorder="1" applyAlignment="1">
      <alignment horizontal="center" vertical="top"/>
    </xf>
    <xf numFmtId="164" fontId="5" fillId="3" borderId="5" xfId="4" applyNumberFormat="1" applyFont="1" applyFill="1" applyBorder="1"/>
    <xf numFmtId="164" fontId="5" fillId="0" borderId="4" xfId="4" applyNumberFormat="1" applyFont="1" applyBorder="1" applyAlignment="1">
      <alignment horizontal="left" vertical="top"/>
    </xf>
    <xf numFmtId="164" fontId="5" fillId="0" borderId="5" xfId="4" applyNumberFormat="1" applyFont="1" applyBorder="1"/>
    <xf numFmtId="0" fontId="6" fillId="0" borderId="1" xfId="4" applyNumberFormat="1" applyFont="1" applyFill="1" applyBorder="1" applyAlignment="1">
      <alignment horizontal="center" vertical="top"/>
    </xf>
    <xf numFmtId="0" fontId="6" fillId="0" borderId="4" xfId="4" applyNumberFormat="1" applyFont="1" applyFill="1" applyBorder="1" applyAlignment="1">
      <alignment horizontal="center" vertical="top"/>
    </xf>
    <xf numFmtId="0" fontId="6" fillId="0" borderId="5" xfId="4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5" xfId="2" applyFont="1" applyBorder="1" applyAlignment="1">
      <alignment horizontal="center"/>
    </xf>
    <xf numFmtId="164" fontId="3" fillId="0" borderId="0" xfId="4" applyNumberFormat="1" applyFont="1"/>
    <xf numFmtId="0" fontId="6" fillId="0" borderId="3" xfId="4" applyNumberFormat="1" applyFont="1" applyFill="1" applyBorder="1" applyAlignment="1">
      <alignment horizontal="center" vertical="top"/>
    </xf>
    <xf numFmtId="0" fontId="8" fillId="0" borderId="5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9" xfId="5" applyFont="1" applyBorder="1"/>
    <xf numFmtId="0" fontId="8" fillId="0" borderId="11" xfId="5" applyFont="1" applyBorder="1"/>
    <xf numFmtId="164" fontId="7" fillId="0" borderId="0" xfId="4" applyNumberFormat="1" applyFont="1" applyAlignment="1">
      <alignment horizontal="center"/>
    </xf>
    <xf numFmtId="164" fontId="8" fillId="0" borderId="5" xfId="4" applyNumberFormat="1" applyFont="1" applyBorder="1"/>
    <xf numFmtId="164" fontId="8" fillId="0" borderId="0" xfId="4" applyNumberFormat="1" applyFont="1"/>
    <xf numFmtId="0" fontId="5" fillId="0" borderId="0" xfId="2" applyFont="1" applyFill="1" applyBorder="1"/>
    <xf numFmtId="0" fontId="6" fillId="0" borderId="1" xfId="2" applyFont="1" applyBorder="1" applyAlignment="1">
      <alignment horizontal="left" vertical="top"/>
    </xf>
    <xf numFmtId="164" fontId="6" fillId="0" borderId="1" xfId="4" applyNumberFormat="1" applyFont="1" applyBorder="1" applyAlignment="1">
      <alignment horizontal="left" vertical="top"/>
    </xf>
    <xf numFmtId="0" fontId="8" fillId="0" borderId="5" xfId="5" applyFont="1" applyFill="1" applyBorder="1" applyAlignment="1">
      <alignment horizontal="center"/>
    </xf>
    <xf numFmtId="0" fontId="8" fillId="0" borderId="9" xfId="5" applyFont="1" applyFill="1" applyBorder="1"/>
    <xf numFmtId="0" fontId="8" fillId="0" borderId="11" xfId="5" applyFont="1" applyFill="1" applyBorder="1"/>
    <xf numFmtId="164" fontId="8" fillId="0" borderId="5" xfId="4" applyNumberFormat="1" applyFont="1" applyFill="1" applyBorder="1"/>
    <xf numFmtId="164" fontId="6" fillId="0" borderId="5" xfId="4" applyNumberFormat="1" applyFont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 vertical="top" wrapText="1"/>
    </xf>
    <xf numFmtId="0" fontId="6" fillId="0" borderId="0" xfId="2" applyFont="1" applyFill="1" applyBorder="1" applyAlignment="1">
      <alignment horizontal="center"/>
    </xf>
    <xf numFmtId="164" fontId="7" fillId="0" borderId="5" xfId="4" applyNumberFormat="1" applyFont="1" applyBorder="1"/>
    <xf numFmtId="0" fontId="5" fillId="0" borderId="4" xfId="2" applyFont="1" applyFill="1" applyBorder="1" applyAlignment="1">
      <alignment horizontal="center" vertical="top"/>
    </xf>
    <xf numFmtId="164" fontId="5" fillId="0" borderId="1" xfId="4" applyNumberFormat="1" applyFont="1" applyFill="1" applyBorder="1" applyAlignment="1">
      <alignment horizontal="center" vertical="top"/>
    </xf>
    <xf numFmtId="164" fontId="5" fillId="0" borderId="4" xfId="4" applyNumberFormat="1" applyFont="1" applyFill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3" fillId="0" borderId="0" xfId="2" applyFont="1"/>
    <xf numFmtId="0" fontId="3" fillId="0" borderId="0" xfId="2" applyFont="1" applyFill="1"/>
    <xf numFmtId="0" fontId="3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/>
    <xf numFmtId="0" fontId="6" fillId="0" borderId="35" xfId="2" applyFont="1" applyBorder="1" applyAlignment="1">
      <alignment horizontal="center" vertical="top" wrapText="1"/>
    </xf>
    <xf numFmtId="164" fontId="6" fillId="0" borderId="36" xfId="4" applyNumberFormat="1" applyFont="1" applyBorder="1" applyAlignment="1">
      <alignment horizontal="left" vertical="top"/>
    </xf>
    <xf numFmtId="41" fontId="6" fillId="0" borderId="37" xfId="1" applyFont="1" applyBorder="1" applyAlignment="1">
      <alignment vertical="top"/>
    </xf>
    <xf numFmtId="0" fontId="6" fillId="0" borderId="0" xfId="2" applyFont="1" applyBorder="1" applyAlignment="1">
      <alignment horizontal="right"/>
    </xf>
    <xf numFmtId="0" fontId="5" fillId="0" borderId="0" xfId="2" applyFont="1" applyBorder="1"/>
    <xf numFmtId="0" fontId="6" fillId="0" borderId="17" xfId="3" applyNumberFormat="1" applyFont="1" applyFill="1" applyBorder="1" applyAlignment="1">
      <alignment horizontal="center" vertical="center" wrapText="1"/>
    </xf>
    <xf numFmtId="0" fontId="6" fillId="0" borderId="18" xfId="3" applyNumberFormat="1" applyFont="1" applyFill="1" applyBorder="1" applyAlignment="1">
      <alignment horizontal="center" vertical="center" wrapText="1"/>
    </xf>
    <xf numFmtId="164" fontId="6" fillId="0" borderId="5" xfId="4" applyNumberFormat="1" applyFont="1" applyBorder="1" applyAlignment="1">
      <alignment vertical="top" wrapText="1"/>
    </xf>
    <xf numFmtId="0" fontId="6" fillId="0" borderId="9" xfId="2" applyFont="1" applyBorder="1" applyAlignment="1">
      <alignment vertical="top" wrapText="1"/>
    </xf>
    <xf numFmtId="0" fontId="6" fillId="0" borderId="10" xfId="2" applyFont="1" applyBorder="1" applyAlignment="1">
      <alignment vertical="top" wrapText="1"/>
    </xf>
    <xf numFmtId="164" fontId="6" fillId="0" borderId="34" xfId="2" applyNumberFormat="1" applyFont="1" applyBorder="1" applyAlignment="1">
      <alignment horizontal="center" vertical="top"/>
    </xf>
    <xf numFmtId="164" fontId="6" fillId="0" borderId="33" xfId="2" applyNumberFormat="1" applyFont="1" applyBorder="1" applyAlignment="1">
      <alignment horizontal="center" vertical="top"/>
    </xf>
    <xf numFmtId="0" fontId="6" fillId="0" borderId="0" xfId="2" applyFont="1" applyFill="1" applyAlignment="1">
      <alignment horizontal="center"/>
    </xf>
    <xf numFmtId="0" fontId="6" fillId="0" borderId="2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9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top"/>
    </xf>
    <xf numFmtId="0" fontId="5" fillId="0" borderId="14" xfId="2" applyNumberFormat="1" applyFont="1" applyFill="1" applyBorder="1" applyAlignment="1">
      <alignment horizontal="center" vertical="top"/>
    </xf>
    <xf numFmtId="164" fontId="6" fillId="0" borderId="4" xfId="4" applyNumberFormat="1" applyFont="1" applyBorder="1" applyAlignment="1">
      <alignment horizontal="center" vertical="top"/>
    </xf>
    <xf numFmtId="164" fontId="6" fillId="0" borderId="15" xfId="4" applyNumberFormat="1" applyFont="1" applyBorder="1" applyAlignment="1">
      <alignment horizontal="center" vertical="top"/>
    </xf>
    <xf numFmtId="164" fontId="6" fillId="0" borderId="5" xfId="4" applyNumberFormat="1" applyFont="1" applyBorder="1" applyAlignment="1">
      <alignment horizontal="center" vertical="top"/>
    </xf>
    <xf numFmtId="164" fontId="6" fillId="0" borderId="4" xfId="4" applyNumberFormat="1" applyFont="1" applyBorder="1" applyAlignment="1">
      <alignment horizontal="center" vertical="top" wrapText="1"/>
    </xf>
    <xf numFmtId="164" fontId="6" fillId="0" borderId="15" xfId="4" applyNumberFormat="1" applyFont="1" applyBorder="1" applyAlignment="1">
      <alignment horizontal="center" vertical="top" wrapText="1"/>
    </xf>
    <xf numFmtId="0" fontId="6" fillId="0" borderId="0" xfId="2" applyFont="1" applyAlignment="1">
      <alignment horizontal="center"/>
    </xf>
    <xf numFmtId="164" fontId="6" fillId="0" borderId="4" xfId="2" applyNumberFormat="1" applyFont="1" applyBorder="1" applyAlignment="1">
      <alignment horizontal="center" vertical="top"/>
    </xf>
    <xf numFmtId="0" fontId="6" fillId="0" borderId="15" xfId="2" applyFont="1" applyBorder="1" applyAlignment="1">
      <alignment horizontal="center" vertical="top"/>
    </xf>
    <xf numFmtId="0" fontId="6" fillId="0" borderId="20" xfId="2" applyFont="1" applyBorder="1" applyAlignment="1">
      <alignment horizontal="center" vertical="top"/>
    </xf>
    <xf numFmtId="164" fontId="6" fillId="0" borderId="9" xfId="2" applyNumberFormat="1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5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/>
    </xf>
    <xf numFmtId="164" fontId="6" fillId="0" borderId="17" xfId="4" applyNumberFormat="1" applyFont="1" applyFill="1" applyBorder="1" applyAlignment="1">
      <alignment horizontal="center" vertical="center" wrapText="1"/>
    </xf>
    <xf numFmtId="164" fontId="6" fillId="0" borderId="18" xfId="4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164" fontId="6" fillId="0" borderId="7" xfId="4" applyNumberFormat="1" applyFont="1" applyFill="1" applyBorder="1" applyAlignment="1">
      <alignment horizontal="center" vertical="top"/>
    </xf>
    <xf numFmtId="164" fontId="6" fillId="0" borderId="6" xfId="4" applyNumberFormat="1" applyFont="1" applyFill="1" applyBorder="1" applyAlignment="1">
      <alignment horizontal="center" vertical="top"/>
    </xf>
    <xf numFmtId="164" fontId="6" fillId="0" borderId="5" xfId="4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164" fontId="7" fillId="0" borderId="5" xfId="4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9" xfId="3" applyNumberFormat="1" applyFont="1" applyFill="1" applyBorder="1" applyAlignment="1">
      <alignment horizontal="center" vertical="top" wrapText="1"/>
    </xf>
    <xf numFmtId="0" fontId="6" fillId="0" borderId="13" xfId="3" applyNumberFormat="1" applyFont="1" applyFill="1" applyBorder="1" applyAlignment="1">
      <alignment horizontal="center" vertical="top" wrapText="1"/>
    </xf>
    <xf numFmtId="0" fontId="6" fillId="0" borderId="7" xfId="2" applyFont="1" applyFill="1" applyBorder="1" applyAlignment="1">
      <alignment horizontal="center" vertical="top" wrapText="1"/>
    </xf>
    <xf numFmtId="0" fontId="6" fillId="0" borderId="16" xfId="2" applyFont="1" applyFill="1" applyBorder="1" applyAlignment="1">
      <alignment horizontal="center" vertical="top" wrapText="1"/>
    </xf>
    <xf numFmtId="0" fontId="6" fillId="0" borderId="15" xfId="2" applyFont="1" applyFill="1" applyBorder="1" applyAlignment="1">
      <alignment horizontal="center" vertical="top" wrapText="1"/>
    </xf>
    <xf numFmtId="0" fontId="6" fillId="0" borderId="15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top" wrapText="1"/>
    </xf>
    <xf numFmtId="0" fontId="6" fillId="0" borderId="11" xfId="2" applyFont="1" applyBorder="1" applyAlignment="1">
      <alignment horizontal="center" vertical="top" wrapText="1"/>
    </xf>
    <xf numFmtId="0" fontId="6" fillId="0" borderId="21" xfId="2" applyFont="1" applyFill="1" applyBorder="1" applyAlignment="1">
      <alignment horizontal="center" vertical="top"/>
    </xf>
    <xf numFmtId="0" fontId="6" fillId="0" borderId="22" xfId="2" applyFont="1" applyFill="1" applyBorder="1" applyAlignment="1">
      <alignment horizontal="center" vertical="top"/>
    </xf>
    <xf numFmtId="0" fontId="6" fillId="0" borderId="5" xfId="2" applyFont="1" applyBorder="1" applyAlignment="1">
      <alignment horizontal="center" vertical="top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164" fontId="6" fillId="0" borderId="20" xfId="4" applyNumberFormat="1" applyFont="1" applyBorder="1" applyAlignment="1">
      <alignment horizontal="center" vertical="top"/>
    </xf>
    <xf numFmtId="0" fontId="6" fillId="0" borderId="26" xfId="2" applyFont="1" applyBorder="1" applyAlignment="1">
      <alignment horizontal="center" vertical="center" wrapText="1"/>
    </xf>
    <xf numFmtId="0" fontId="6" fillId="0" borderId="27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top"/>
    </xf>
    <xf numFmtId="0" fontId="5" fillId="0" borderId="22" xfId="2" applyFont="1" applyFill="1" applyBorder="1" applyAlignment="1">
      <alignment horizontal="center" vertical="top"/>
    </xf>
    <xf numFmtId="0" fontId="6" fillId="0" borderId="5" xfId="2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top"/>
    </xf>
    <xf numFmtId="0" fontId="6" fillId="0" borderId="17" xfId="3" applyNumberFormat="1" applyFont="1" applyFill="1" applyBorder="1" applyAlignment="1">
      <alignment horizontal="center" vertical="center" wrapText="1"/>
    </xf>
    <xf numFmtId="0" fontId="6" fillId="0" borderId="18" xfId="3" applyNumberFormat="1" applyFont="1" applyFill="1" applyBorder="1" applyAlignment="1">
      <alignment horizontal="center" vertical="center" wrapText="1"/>
    </xf>
    <xf numFmtId="41" fontId="6" fillId="0" borderId="17" xfId="3" applyFont="1" applyFill="1" applyBorder="1" applyAlignment="1">
      <alignment horizontal="center" vertical="center" wrapText="1"/>
    </xf>
    <xf numFmtId="41" fontId="6" fillId="0" borderId="18" xfId="3" applyFont="1" applyFill="1" applyBorder="1" applyAlignment="1">
      <alignment horizontal="center" vertical="center" wrapText="1"/>
    </xf>
    <xf numFmtId="0" fontId="7" fillId="0" borderId="9" xfId="5" applyFont="1" applyBorder="1" applyAlignment="1">
      <alignment horizontal="center"/>
    </xf>
    <xf numFmtId="0" fontId="7" fillId="0" borderId="10" xfId="5" applyFont="1" applyBorder="1" applyAlignment="1">
      <alignment horizontal="center"/>
    </xf>
    <xf numFmtId="0" fontId="7" fillId="0" borderId="11" xfId="5" applyFont="1" applyBorder="1" applyAlignment="1">
      <alignment horizontal="center"/>
    </xf>
    <xf numFmtId="0" fontId="8" fillId="0" borderId="9" xfId="5" applyFont="1" applyBorder="1" applyAlignment="1">
      <alignment horizontal="center"/>
    </xf>
    <xf numFmtId="0" fontId="8" fillId="0" borderId="11" xfId="5" applyFont="1" applyBorder="1" applyAlignment="1">
      <alignment horizontal="center"/>
    </xf>
    <xf numFmtId="0" fontId="7" fillId="0" borderId="26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0" xfId="5" applyFont="1" applyAlignment="1">
      <alignment horizontal="center"/>
    </xf>
    <xf numFmtId="0" fontId="7" fillId="0" borderId="5" xfId="5" applyFont="1" applyBorder="1" applyAlignment="1">
      <alignment horizontal="center" vertical="center"/>
    </xf>
    <xf numFmtId="164" fontId="7" fillId="0" borderId="5" xfId="4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left" vertical="top"/>
    </xf>
    <xf numFmtId="3" fontId="5" fillId="0" borderId="1" xfId="4" applyNumberFormat="1" applyFont="1" applyBorder="1" applyAlignment="1">
      <alignment horizontal="left" vertical="top"/>
    </xf>
    <xf numFmtId="0" fontId="5" fillId="0" borderId="0" xfId="2" applyFont="1" applyFill="1" applyAlignment="1">
      <alignment horizontal="center"/>
    </xf>
    <xf numFmtId="164" fontId="6" fillId="0" borderId="0" xfId="4" applyNumberFormat="1" applyFont="1" applyBorder="1" applyAlignment="1">
      <alignment horizontal="left" vertical="top"/>
    </xf>
    <xf numFmtId="164" fontId="3" fillId="0" borderId="0" xfId="2" applyNumberFormat="1" applyFont="1" applyFill="1"/>
    <xf numFmtId="0" fontId="9" fillId="0" borderId="0" xfId="2" applyFont="1"/>
    <xf numFmtId="164" fontId="8" fillId="0" borderId="0" xfId="5" applyNumberFormat="1" applyFont="1"/>
    <xf numFmtId="164" fontId="6" fillId="0" borderId="4" xfId="4" applyNumberFormat="1" applyFont="1" applyBorder="1" applyAlignment="1">
      <alignment horizontal="left" vertical="top"/>
    </xf>
  </cellXfs>
  <cellStyles count="6">
    <cellStyle name="Comma" xfId="4" builtinId="3"/>
    <cellStyle name="Comma [0]" xfId="1" builtinId="6"/>
    <cellStyle name="Comma [0] 2" xfId="3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topLeftCell="D2" workbookViewId="0">
      <selection activeCell="K11" sqref="K11"/>
    </sheetView>
  </sheetViews>
  <sheetFormatPr defaultColWidth="9.140625" defaultRowHeight="15"/>
  <cols>
    <col min="1" max="1" width="7.140625" style="3" customWidth="1"/>
    <col min="2" max="2" width="4" style="36" customWidth="1"/>
    <col min="3" max="3" width="10" style="3" customWidth="1"/>
    <col min="4" max="4" width="21" style="3" customWidth="1"/>
    <col min="5" max="5" width="13.5703125" style="3" customWidth="1"/>
    <col min="6" max="6" width="12.85546875" style="3" customWidth="1"/>
    <col min="7" max="7" width="18.140625" style="3" customWidth="1"/>
    <col min="8" max="8" width="9.140625" style="3"/>
    <col min="9" max="9" width="12.42578125" style="3" customWidth="1"/>
    <col min="10" max="11" width="10" style="3" bestFit="1" customWidth="1"/>
    <col min="12" max="16384" width="9.140625" style="3"/>
  </cols>
  <sheetData>
    <row r="1" spans="1:11">
      <c r="A1" s="92"/>
      <c r="B1" s="92"/>
      <c r="C1" s="92"/>
      <c r="D1" s="92"/>
      <c r="E1" s="92"/>
      <c r="F1" s="92"/>
      <c r="G1" s="92"/>
    </row>
    <row r="2" spans="1:11">
      <c r="A2" s="92" t="s">
        <v>1</v>
      </c>
      <c r="B2" s="92"/>
      <c r="C2" s="92"/>
      <c r="D2" s="92"/>
      <c r="E2" s="92"/>
      <c r="F2" s="92"/>
      <c r="G2" s="92"/>
    </row>
    <row r="3" spans="1:11">
      <c r="A3" s="92" t="s">
        <v>37</v>
      </c>
      <c r="B3" s="92"/>
      <c r="C3" s="92"/>
      <c r="D3" s="92"/>
      <c r="E3" s="92"/>
      <c r="F3" s="92"/>
      <c r="G3" s="92"/>
    </row>
    <row r="4" spans="1:11">
      <c r="G4" s="83" t="s">
        <v>23</v>
      </c>
      <c r="H4" s="84"/>
    </row>
    <row r="5" spans="1:11" ht="33.75" customHeight="1">
      <c r="A5" s="96" t="s">
        <v>17</v>
      </c>
      <c r="B5" s="99"/>
      <c r="C5" s="93" t="s">
        <v>4</v>
      </c>
      <c r="D5" s="96" t="s">
        <v>22</v>
      </c>
      <c r="E5" s="88" t="s">
        <v>5</v>
      </c>
      <c r="F5" s="89"/>
      <c r="G5" s="67" t="s">
        <v>6</v>
      </c>
    </row>
    <row r="6" spans="1:11" ht="47.25" customHeight="1">
      <c r="A6" s="97"/>
      <c r="B6" s="100"/>
      <c r="C6" s="94"/>
      <c r="D6" s="97"/>
      <c r="E6" s="67" t="s">
        <v>34</v>
      </c>
      <c r="F6" s="67" t="s">
        <v>35</v>
      </c>
      <c r="G6" s="80" t="s">
        <v>7</v>
      </c>
    </row>
    <row r="7" spans="1:11" s="28" customFormat="1" ht="16.899999999999999" customHeight="1">
      <c r="A7" s="98"/>
      <c r="B7" s="101"/>
      <c r="C7" s="95"/>
      <c r="D7" s="98"/>
      <c r="E7" s="26"/>
      <c r="F7" s="27"/>
      <c r="G7" s="66"/>
    </row>
    <row r="8" spans="1:11" s="28" customFormat="1" ht="16.899999999999999" customHeight="1">
      <c r="A8" s="102">
        <v>2017</v>
      </c>
      <c r="B8" s="103"/>
      <c r="C8" s="14"/>
      <c r="D8" s="1"/>
      <c r="E8" s="13"/>
      <c r="F8" s="70"/>
      <c r="G8" s="4"/>
      <c r="I8" s="183" t="s">
        <v>63</v>
      </c>
      <c r="J8" s="183"/>
      <c r="K8" s="183"/>
    </row>
    <row r="9" spans="1:11" s="28" customFormat="1" ht="16.899999999999999" customHeight="1">
      <c r="A9" s="14" t="s">
        <v>38</v>
      </c>
      <c r="B9" s="23">
        <v>3</v>
      </c>
      <c r="C9" s="14"/>
      <c r="D9" s="1" t="s">
        <v>40</v>
      </c>
      <c r="E9" s="71">
        <v>36000000</v>
      </c>
      <c r="F9" s="72"/>
      <c r="G9" s="18">
        <v>36000000</v>
      </c>
      <c r="I9" s="28" t="s">
        <v>45</v>
      </c>
      <c r="J9" s="28" t="s">
        <v>64</v>
      </c>
      <c r="K9" s="28" t="s">
        <v>65</v>
      </c>
    </row>
    <row r="10" spans="1:11" s="28" customFormat="1" ht="16.899999999999999" customHeight="1">
      <c r="A10" s="14"/>
      <c r="B10" s="23">
        <v>21</v>
      </c>
      <c r="C10" s="14"/>
      <c r="D10" s="1" t="s">
        <v>56</v>
      </c>
      <c r="E10" s="71">
        <v>88000000</v>
      </c>
      <c r="F10" s="72"/>
      <c r="G10" s="18">
        <v>88000000</v>
      </c>
      <c r="I10" s="28" t="s">
        <v>34</v>
      </c>
      <c r="J10" s="28">
        <v>124000000</v>
      </c>
    </row>
    <row r="11" spans="1:11" s="28" customFormat="1" ht="16.899999999999999" customHeight="1">
      <c r="A11" s="14"/>
      <c r="B11" s="23"/>
      <c r="C11" s="14"/>
      <c r="D11" s="1"/>
      <c r="E11" s="71"/>
      <c r="F11" s="72"/>
      <c r="G11" s="18"/>
      <c r="I11" s="28" t="s">
        <v>7</v>
      </c>
      <c r="K11" s="28">
        <v>124000000</v>
      </c>
    </row>
    <row r="12" spans="1:11" ht="16.899999999999999" customHeight="1">
      <c r="A12" s="2"/>
      <c r="B12" s="37"/>
      <c r="C12" s="2"/>
      <c r="D12" s="2"/>
      <c r="E12" s="19"/>
      <c r="F12" s="42"/>
      <c r="G12" s="43"/>
    </row>
    <row r="13" spans="1:11" ht="16.899999999999999" customHeight="1">
      <c r="A13" s="2"/>
      <c r="B13" s="37"/>
      <c r="C13" s="2"/>
      <c r="D13" s="2"/>
      <c r="E13" s="19">
        <f>SUM(E9:E10)</f>
        <v>124000000</v>
      </c>
      <c r="F13" s="19">
        <f>SUM(F9:F10)</f>
        <v>0</v>
      </c>
      <c r="G13" s="19">
        <f>SUM(G9:G10)</f>
        <v>124000000</v>
      </c>
    </row>
    <row r="14" spans="1:11" ht="16.899999999999999" customHeight="1">
      <c r="A14" s="2"/>
      <c r="B14" s="37"/>
      <c r="C14" s="2"/>
      <c r="D14" s="2"/>
      <c r="E14" s="19"/>
      <c r="F14" s="42"/>
      <c r="G14" s="43"/>
    </row>
    <row r="15" spans="1:11" ht="16.899999999999999" customHeight="1">
      <c r="A15" s="2"/>
      <c r="B15" s="37"/>
      <c r="C15" s="2"/>
      <c r="D15" s="2"/>
      <c r="E15" s="19"/>
      <c r="F15" s="42"/>
      <c r="G15" s="43"/>
    </row>
    <row r="16" spans="1:11" ht="16.899999999999999" customHeight="1">
      <c r="A16" s="2"/>
      <c r="B16" s="37"/>
      <c r="C16" s="2"/>
      <c r="D16" s="2"/>
      <c r="E16" s="19"/>
      <c r="F16" s="42"/>
      <c r="G16" s="43"/>
    </row>
    <row r="17" spans="1:7" ht="16.899999999999999" customHeight="1">
      <c r="A17" s="2"/>
      <c r="B17" s="37"/>
      <c r="C17" s="2"/>
      <c r="D17" s="2"/>
      <c r="E17" s="19"/>
      <c r="F17" s="42"/>
      <c r="G17" s="43"/>
    </row>
    <row r="18" spans="1:7" ht="16.899999999999999" customHeight="1">
      <c r="A18" s="2"/>
      <c r="B18" s="37"/>
      <c r="C18" s="2"/>
      <c r="D18" s="2"/>
      <c r="E18" s="19"/>
      <c r="F18" s="42"/>
      <c r="G18" s="43"/>
    </row>
    <row r="19" spans="1:7" ht="16.899999999999999" customHeight="1">
      <c r="A19" s="2"/>
      <c r="B19" s="37"/>
      <c r="C19" s="2"/>
      <c r="D19" s="2"/>
      <c r="E19" s="19"/>
      <c r="F19" s="42"/>
      <c r="G19" s="43"/>
    </row>
    <row r="20" spans="1:7" ht="16.899999999999999" customHeight="1">
      <c r="A20" s="2"/>
      <c r="B20" s="37"/>
      <c r="C20" s="2"/>
      <c r="D20" s="2"/>
      <c r="E20" s="19"/>
      <c r="F20" s="42"/>
      <c r="G20" s="43"/>
    </row>
    <row r="21" spans="1:7" ht="16.899999999999999" customHeight="1">
      <c r="A21" s="2"/>
      <c r="B21" s="37"/>
      <c r="C21" s="2"/>
      <c r="D21" s="2"/>
      <c r="E21" s="19"/>
      <c r="F21" s="42"/>
      <c r="G21" s="43"/>
    </row>
    <row r="22" spans="1:7" ht="16.899999999999999" customHeight="1">
      <c r="A22" s="2"/>
      <c r="B22" s="37"/>
      <c r="C22" s="2"/>
      <c r="D22" s="2"/>
      <c r="E22" s="19"/>
      <c r="F22" s="42"/>
      <c r="G22" s="43"/>
    </row>
    <row r="23" spans="1:7" ht="16.899999999999999" customHeight="1">
      <c r="A23" s="2"/>
      <c r="B23" s="37"/>
      <c r="C23" s="2"/>
      <c r="D23" s="2"/>
      <c r="E23" s="19"/>
      <c r="F23" s="42"/>
      <c r="G23" s="43"/>
    </row>
    <row r="24" spans="1:7" ht="16.899999999999999" customHeight="1">
      <c r="A24" s="2"/>
      <c r="B24" s="37"/>
      <c r="C24" s="2"/>
      <c r="D24" s="2"/>
      <c r="E24" s="19"/>
      <c r="F24" s="42"/>
      <c r="G24" s="43"/>
    </row>
    <row r="25" spans="1:7" ht="16.899999999999999" customHeight="1">
      <c r="A25" s="2"/>
      <c r="B25" s="37"/>
      <c r="C25" s="2"/>
      <c r="D25" s="2"/>
      <c r="E25" s="19"/>
      <c r="F25" s="42"/>
      <c r="G25" s="43"/>
    </row>
    <row r="26" spans="1:7" ht="16.899999999999999" customHeight="1">
      <c r="A26" s="2"/>
      <c r="B26" s="37"/>
      <c r="C26" s="2"/>
      <c r="D26" s="59"/>
      <c r="E26" s="60"/>
      <c r="F26" s="60"/>
      <c r="G26" s="81"/>
    </row>
    <row r="27" spans="1:7" ht="16.899999999999999" customHeight="1">
      <c r="A27" s="15"/>
      <c r="B27" s="73"/>
      <c r="C27" s="15"/>
      <c r="D27" s="74" t="s">
        <v>0</v>
      </c>
      <c r="E27" s="90"/>
      <c r="F27" s="91"/>
      <c r="G27" s="82"/>
    </row>
  </sheetData>
  <mergeCells count="9">
    <mergeCell ref="I8:K8"/>
    <mergeCell ref="E27:F27"/>
    <mergeCell ref="A1:G1"/>
    <mergeCell ref="A2:G2"/>
    <mergeCell ref="A3:G3"/>
    <mergeCell ref="C5:C7"/>
    <mergeCell ref="D5:D7"/>
    <mergeCell ref="A5:B7"/>
    <mergeCell ref="A8:B8"/>
  </mergeCells>
  <printOptions horizontalCentered="1"/>
  <pageMargins left="0.19685039370078741" right="0" top="0.74803149606299213" bottom="0.5118110236220472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tabSelected="1" workbookViewId="0">
      <pane ySplit="7" topLeftCell="A8" activePane="bottomLeft" state="frozen"/>
      <selection activeCell="E1" sqref="E1"/>
      <selection pane="bottomLeft" activeCell="H6" sqref="H6"/>
    </sheetView>
  </sheetViews>
  <sheetFormatPr defaultColWidth="9.140625" defaultRowHeight="15"/>
  <cols>
    <col min="1" max="1" width="6.5703125" style="3" customWidth="1"/>
    <col min="2" max="2" width="5" style="36" customWidth="1"/>
    <col min="3" max="3" width="10.7109375" style="3" customWidth="1"/>
    <col min="4" max="4" width="22" style="3" customWidth="1"/>
    <col min="5" max="5" width="15.140625" style="38" customWidth="1"/>
    <col min="6" max="6" width="14.7109375" style="38" customWidth="1"/>
    <col min="7" max="7" width="16.28515625" style="38" customWidth="1"/>
    <col min="8" max="8" width="16.140625" style="38" customWidth="1"/>
    <col min="9" max="9" width="9.140625" style="3"/>
    <col min="10" max="10" width="14.85546875" style="3" customWidth="1"/>
    <col min="11" max="11" width="12.140625" style="3" customWidth="1"/>
    <col min="12" max="12" width="9.85546875" style="3" customWidth="1"/>
    <col min="13" max="16384" width="9.140625" style="3"/>
  </cols>
  <sheetData>
    <row r="1" spans="1:20">
      <c r="A1" s="109"/>
      <c r="B1" s="109"/>
      <c r="C1" s="109"/>
      <c r="D1" s="109"/>
      <c r="E1" s="109"/>
      <c r="F1" s="109"/>
      <c r="G1" s="109"/>
      <c r="H1" s="109"/>
    </row>
    <row r="2" spans="1:20">
      <c r="A2" s="109" t="s">
        <v>2</v>
      </c>
      <c r="B2" s="109"/>
      <c r="C2" s="109"/>
      <c r="D2" s="109"/>
      <c r="E2" s="109"/>
      <c r="F2" s="109"/>
      <c r="G2" s="109"/>
      <c r="H2" s="109"/>
    </row>
    <row r="3" spans="1:20">
      <c r="A3" s="109" t="s">
        <v>37</v>
      </c>
      <c r="B3" s="109"/>
      <c r="C3" s="109"/>
      <c r="D3" s="109"/>
      <c r="E3" s="109"/>
      <c r="F3" s="109"/>
      <c r="G3" s="109"/>
      <c r="H3" s="109"/>
    </row>
    <row r="4" spans="1:20">
      <c r="H4" s="39" t="s">
        <v>24</v>
      </c>
    </row>
    <row r="5" spans="1:20" ht="19.5" customHeight="1">
      <c r="A5" s="96" t="s">
        <v>17</v>
      </c>
      <c r="B5" s="99"/>
      <c r="C5" s="93" t="s">
        <v>18</v>
      </c>
      <c r="D5" s="93" t="s">
        <v>19</v>
      </c>
      <c r="E5" s="107" t="s">
        <v>5</v>
      </c>
      <c r="F5" s="108"/>
      <c r="G5" s="87" t="s">
        <v>6</v>
      </c>
      <c r="H5" s="87"/>
    </row>
    <row r="6" spans="1:20" ht="29.25" customHeight="1">
      <c r="A6" s="97"/>
      <c r="B6" s="100"/>
      <c r="C6" s="94"/>
      <c r="D6" s="94"/>
      <c r="E6" s="20" t="s">
        <v>33</v>
      </c>
      <c r="F6" s="20" t="s">
        <v>10</v>
      </c>
      <c r="G6" s="40" t="s">
        <v>11</v>
      </c>
      <c r="H6" s="65" t="s">
        <v>34</v>
      </c>
      <c r="J6" s="183" t="s">
        <v>63</v>
      </c>
      <c r="K6" s="183"/>
      <c r="L6" s="183"/>
    </row>
    <row r="7" spans="1:20" s="30" customFormat="1">
      <c r="A7" s="98"/>
      <c r="B7" s="101"/>
      <c r="C7" s="95"/>
      <c r="D7" s="95"/>
      <c r="E7" s="44"/>
      <c r="F7" s="44"/>
      <c r="G7" s="45"/>
      <c r="H7" s="46"/>
      <c r="I7" s="29"/>
      <c r="J7" s="28" t="s">
        <v>45</v>
      </c>
      <c r="K7" s="28" t="s">
        <v>64</v>
      </c>
      <c r="L7" s="28" t="s">
        <v>65</v>
      </c>
      <c r="M7" s="29"/>
      <c r="N7" s="29"/>
      <c r="O7" s="29"/>
      <c r="P7" s="29"/>
      <c r="Q7" s="29"/>
      <c r="R7" s="29"/>
      <c r="S7" s="29"/>
      <c r="T7" s="29"/>
    </row>
    <row r="8" spans="1:20" s="30" customFormat="1" ht="15" customHeight="1">
      <c r="A8" s="102">
        <v>2017</v>
      </c>
      <c r="B8" s="103"/>
      <c r="C8" s="13"/>
      <c r="D8" s="1"/>
      <c r="E8" s="71"/>
      <c r="F8" s="16"/>
      <c r="G8" s="17"/>
      <c r="H8" s="41"/>
      <c r="I8" s="29"/>
      <c r="J8" s="29" t="s">
        <v>33</v>
      </c>
      <c r="K8" s="29">
        <v>311250000</v>
      </c>
      <c r="L8" s="29"/>
      <c r="M8" s="29"/>
      <c r="N8" s="29"/>
      <c r="O8" s="29"/>
      <c r="P8" s="29"/>
      <c r="Q8" s="29"/>
      <c r="R8" s="29"/>
      <c r="S8" s="29"/>
      <c r="T8" s="29"/>
    </row>
    <row r="9" spans="1:20" s="30" customFormat="1" ht="15" customHeight="1">
      <c r="A9" s="14" t="s">
        <v>38</v>
      </c>
      <c r="B9" s="23">
        <v>6</v>
      </c>
      <c r="C9" s="13"/>
      <c r="D9" s="1" t="s">
        <v>41</v>
      </c>
      <c r="E9" s="71">
        <v>68500000</v>
      </c>
      <c r="F9" s="16">
        <v>41000000</v>
      </c>
      <c r="G9" s="17">
        <v>68500000</v>
      </c>
      <c r="H9" s="41">
        <v>41000000</v>
      </c>
      <c r="I9" s="29"/>
      <c r="J9" s="29" t="s">
        <v>10</v>
      </c>
      <c r="K9" s="29">
        <v>190000000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28" customFormat="1" ht="15" customHeight="1">
      <c r="A10" s="14"/>
      <c r="B10" s="23">
        <v>10</v>
      </c>
      <c r="C10" s="13"/>
      <c r="D10" s="1" t="s">
        <v>43</v>
      </c>
      <c r="E10" s="71">
        <v>54000000</v>
      </c>
      <c r="F10" s="16">
        <v>32000000</v>
      </c>
      <c r="G10" s="17">
        <v>54000000</v>
      </c>
      <c r="H10" s="18">
        <v>32000000</v>
      </c>
      <c r="I10" s="58"/>
      <c r="J10" s="58" t="s">
        <v>11</v>
      </c>
      <c r="K10" s="58"/>
      <c r="L10" s="58">
        <v>311250000</v>
      </c>
      <c r="M10" s="58"/>
      <c r="N10" s="58"/>
      <c r="O10" s="58"/>
      <c r="P10" s="58"/>
      <c r="Q10" s="58"/>
      <c r="R10" s="58"/>
      <c r="S10" s="58"/>
      <c r="T10" s="58"/>
    </row>
    <row r="11" spans="1:20" s="30" customFormat="1" ht="15" customHeight="1">
      <c r="A11" s="14"/>
      <c r="B11" s="23">
        <v>20</v>
      </c>
      <c r="C11" s="13"/>
      <c r="D11" s="1" t="s">
        <v>53</v>
      </c>
      <c r="E11" s="71">
        <v>110000000</v>
      </c>
      <c r="F11" s="16">
        <v>70000000</v>
      </c>
      <c r="G11" s="17">
        <v>110000000</v>
      </c>
      <c r="H11" s="41">
        <v>70000000</v>
      </c>
      <c r="I11" s="29"/>
      <c r="J11" s="29" t="s">
        <v>34</v>
      </c>
      <c r="K11" s="29"/>
      <c r="L11" s="29">
        <v>190000000</v>
      </c>
      <c r="M11" s="29"/>
      <c r="N11" s="29"/>
      <c r="O11" s="29"/>
      <c r="P11" s="29"/>
      <c r="Q11" s="29"/>
      <c r="R11" s="29"/>
      <c r="S11" s="29"/>
      <c r="T11" s="29"/>
    </row>
    <row r="12" spans="1:20" s="30" customFormat="1" ht="15" customHeight="1">
      <c r="A12" s="14"/>
      <c r="B12" s="23">
        <v>30</v>
      </c>
      <c r="C12" s="13"/>
      <c r="D12" s="1" t="s">
        <v>62</v>
      </c>
      <c r="E12" s="71">
        <v>78750000</v>
      </c>
      <c r="F12" s="16">
        <v>47000000</v>
      </c>
      <c r="G12" s="17">
        <v>78750000</v>
      </c>
      <c r="H12" s="41">
        <v>47000000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30" customFormat="1" ht="15" customHeight="1">
      <c r="A13" s="14"/>
      <c r="B13" s="23"/>
      <c r="C13" s="13"/>
      <c r="D13" s="1"/>
      <c r="E13" s="71"/>
      <c r="F13" s="16"/>
      <c r="G13" s="17"/>
      <c r="H13" s="4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5" customHeight="1">
      <c r="A14" s="2"/>
      <c r="B14" s="37"/>
      <c r="C14" s="2"/>
      <c r="D14" s="2"/>
      <c r="E14" s="19">
        <f>SUM(E9:E13)</f>
        <v>311250000</v>
      </c>
      <c r="F14" s="19">
        <f t="shared" ref="F14:H14" si="0">SUM(F9:F13)</f>
        <v>190000000</v>
      </c>
      <c r="G14" s="19">
        <f t="shared" si="0"/>
        <v>311250000</v>
      </c>
      <c r="H14" s="19">
        <f t="shared" si="0"/>
        <v>190000000</v>
      </c>
    </row>
    <row r="15" spans="1:20" ht="15" customHeight="1">
      <c r="A15" s="2"/>
      <c r="B15" s="37"/>
      <c r="C15" s="2"/>
      <c r="D15" s="2"/>
      <c r="E15" s="19"/>
      <c r="F15" s="19"/>
      <c r="G15" s="42"/>
      <c r="H15" s="43"/>
    </row>
    <row r="16" spans="1:20" ht="15" customHeight="1">
      <c r="A16" s="2"/>
      <c r="B16" s="37"/>
      <c r="C16" s="2"/>
      <c r="D16" s="2"/>
      <c r="E16" s="19"/>
      <c r="F16" s="19"/>
      <c r="G16" s="42"/>
      <c r="H16" s="43"/>
    </row>
    <row r="17" spans="1:8" ht="15" customHeight="1">
      <c r="A17" s="2"/>
      <c r="B17" s="37"/>
      <c r="C17" s="2"/>
      <c r="D17" s="2"/>
      <c r="E17" s="19"/>
      <c r="F17" s="19"/>
      <c r="G17" s="42"/>
      <c r="H17" s="43"/>
    </row>
    <row r="18" spans="1:8" ht="15" customHeight="1">
      <c r="A18" s="2"/>
      <c r="B18" s="37"/>
      <c r="C18" s="2"/>
      <c r="D18" s="2"/>
      <c r="E18" s="19"/>
      <c r="F18" s="19"/>
      <c r="G18" s="42"/>
      <c r="H18" s="43"/>
    </row>
    <row r="19" spans="1:8" ht="15" customHeight="1">
      <c r="A19" s="2"/>
      <c r="B19" s="37"/>
      <c r="C19" s="2"/>
      <c r="D19" s="2"/>
      <c r="E19" s="19"/>
      <c r="F19" s="19"/>
      <c r="G19" s="42"/>
      <c r="H19" s="43"/>
    </row>
    <row r="20" spans="1:8" ht="15" customHeight="1">
      <c r="A20" s="2"/>
      <c r="B20" s="37"/>
      <c r="C20" s="2"/>
      <c r="D20" s="2"/>
      <c r="E20" s="19"/>
      <c r="F20" s="19"/>
      <c r="G20" s="42"/>
      <c r="H20" s="43"/>
    </row>
    <row r="21" spans="1:8" ht="15" customHeight="1">
      <c r="A21" s="2"/>
      <c r="B21" s="37"/>
      <c r="C21" s="2"/>
      <c r="D21" s="2"/>
      <c r="E21" s="19"/>
      <c r="F21" s="19"/>
      <c r="G21" s="42"/>
      <c r="H21" s="43"/>
    </row>
    <row r="22" spans="1:8" ht="15" customHeight="1">
      <c r="A22" s="2"/>
      <c r="B22" s="37"/>
      <c r="C22" s="2"/>
      <c r="D22" s="2"/>
      <c r="E22" s="19"/>
      <c r="F22" s="19"/>
      <c r="G22" s="42"/>
      <c r="H22" s="43"/>
    </row>
    <row r="23" spans="1:8" ht="15" customHeight="1">
      <c r="A23" s="2"/>
      <c r="B23" s="37"/>
      <c r="C23" s="2"/>
      <c r="D23" s="2"/>
      <c r="E23" s="19"/>
      <c r="F23" s="19"/>
      <c r="G23" s="42"/>
      <c r="H23" s="43"/>
    </row>
    <row r="24" spans="1:8" ht="15" customHeight="1">
      <c r="A24" s="2"/>
      <c r="B24" s="37"/>
      <c r="C24" s="2"/>
      <c r="D24" s="2"/>
      <c r="E24" s="19"/>
      <c r="F24" s="19"/>
      <c r="G24" s="42"/>
      <c r="H24" s="43"/>
    </row>
    <row r="25" spans="1:8" ht="15" customHeight="1">
      <c r="A25" s="2"/>
      <c r="B25" s="37"/>
      <c r="C25" s="2"/>
      <c r="D25" s="2"/>
      <c r="E25" s="19"/>
      <c r="F25" s="19"/>
      <c r="G25" s="42"/>
      <c r="H25" s="43"/>
    </row>
    <row r="26" spans="1:8" ht="15" customHeight="1">
      <c r="A26" s="2"/>
      <c r="B26" s="37"/>
      <c r="C26" s="2"/>
      <c r="D26" s="2"/>
      <c r="E26" s="19"/>
      <c r="F26" s="19"/>
      <c r="G26" s="42"/>
      <c r="H26" s="43"/>
    </row>
    <row r="27" spans="1:8" ht="15" customHeight="1">
      <c r="A27" s="2"/>
      <c r="B27" s="37"/>
      <c r="C27" s="2"/>
      <c r="D27" s="2"/>
      <c r="E27" s="19"/>
      <c r="F27" s="19"/>
      <c r="G27" s="42"/>
      <c r="H27" s="43"/>
    </row>
    <row r="28" spans="1:8" ht="15" customHeight="1">
      <c r="A28" s="2"/>
      <c r="B28" s="37"/>
      <c r="C28" s="2"/>
      <c r="D28" s="2"/>
      <c r="E28" s="19"/>
      <c r="F28" s="19"/>
      <c r="G28" s="42"/>
      <c r="H28" s="43"/>
    </row>
    <row r="29" spans="1:8" ht="15" customHeight="1">
      <c r="A29" s="2"/>
      <c r="B29" s="37"/>
      <c r="C29" s="2"/>
      <c r="D29" s="2"/>
      <c r="E29" s="19"/>
      <c r="F29" s="19"/>
      <c r="G29" s="42"/>
      <c r="H29" s="43"/>
    </row>
    <row r="30" spans="1:8" ht="15" customHeight="1">
      <c r="A30" s="2"/>
      <c r="B30" s="37"/>
      <c r="C30" s="2"/>
      <c r="D30" s="2"/>
      <c r="E30" s="19"/>
      <c r="F30" s="19"/>
      <c r="G30" s="42"/>
      <c r="H30" s="43"/>
    </row>
    <row r="31" spans="1:8" ht="15" customHeight="1">
      <c r="A31" s="2"/>
      <c r="B31" s="37"/>
      <c r="C31" s="2"/>
      <c r="D31" s="2"/>
      <c r="E31" s="60"/>
      <c r="F31" s="60"/>
      <c r="G31" s="60"/>
      <c r="H31" s="60"/>
    </row>
    <row r="32" spans="1:8" ht="15" customHeight="1">
      <c r="A32" s="15"/>
      <c r="B32" s="73"/>
      <c r="C32" s="2"/>
      <c r="D32" s="74" t="s">
        <v>0</v>
      </c>
      <c r="E32" s="104"/>
      <c r="F32" s="105"/>
      <c r="G32" s="106"/>
      <c r="H32" s="106"/>
    </row>
  </sheetData>
  <mergeCells count="11">
    <mergeCell ref="J6:L6"/>
    <mergeCell ref="A1:H1"/>
    <mergeCell ref="A2:H2"/>
    <mergeCell ref="A3:H3"/>
    <mergeCell ref="A5:B7"/>
    <mergeCell ref="A8:B8"/>
    <mergeCell ref="E32:F32"/>
    <mergeCell ref="G32:H32"/>
    <mergeCell ref="E5:F5"/>
    <mergeCell ref="C5:C7"/>
    <mergeCell ref="D5:D7"/>
  </mergeCells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5"/>
  <sheetViews>
    <sheetView topLeftCell="C1" zoomScale="90" zoomScaleNormal="90" workbookViewId="0">
      <pane ySplit="8" topLeftCell="A9" activePane="bottomLeft" state="frozen"/>
      <selection activeCell="C1" sqref="C1"/>
      <selection pane="bottomLeft" activeCell="E14" sqref="E14:I14"/>
    </sheetView>
  </sheetViews>
  <sheetFormatPr defaultColWidth="9.140625" defaultRowHeight="15"/>
  <cols>
    <col min="1" max="1" width="6.5703125" style="75" customWidth="1"/>
    <col min="2" max="2" width="4" style="77" customWidth="1"/>
    <col min="3" max="3" width="9.85546875" style="75" customWidth="1"/>
    <col min="4" max="4" width="23.5703125" style="75" customWidth="1"/>
    <col min="5" max="5" width="12" style="49" customWidth="1"/>
    <col min="6" max="6" width="13.7109375" style="75" customWidth="1"/>
    <col min="7" max="7" width="7.42578125" style="77" customWidth="1"/>
    <col min="8" max="8" width="11.140625" style="49" customWidth="1"/>
    <col min="9" max="9" width="14" style="49" customWidth="1"/>
    <col min="10" max="10" width="7.5703125" style="78" customWidth="1"/>
    <col min="11" max="11" width="11.7109375" style="49" customWidth="1"/>
    <col min="12" max="12" width="9.140625" style="75"/>
    <col min="13" max="13" width="12.28515625" style="75" customWidth="1"/>
    <col min="14" max="15" width="11.140625" style="75" bestFit="1" customWidth="1"/>
    <col min="16" max="16384" width="9.140625" style="75"/>
  </cols>
  <sheetData>
    <row r="1" spans="1: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5">
      <c r="A2" s="92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5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5">
      <c r="A4" s="3"/>
      <c r="B4" s="36"/>
      <c r="C4" s="3"/>
      <c r="D4" s="3"/>
      <c r="E4" s="38"/>
      <c r="F4" s="3"/>
      <c r="G4" s="36"/>
      <c r="H4" s="38"/>
      <c r="I4" s="38"/>
      <c r="J4" s="47"/>
      <c r="K4" s="39" t="s">
        <v>25</v>
      </c>
    </row>
    <row r="5" spans="1:15" ht="21" customHeight="1">
      <c r="A5" s="127" t="s">
        <v>17</v>
      </c>
      <c r="B5" s="128"/>
      <c r="C5" s="133" t="s">
        <v>13</v>
      </c>
      <c r="D5" s="133" t="s">
        <v>32</v>
      </c>
      <c r="E5" s="138" t="s">
        <v>5</v>
      </c>
      <c r="F5" s="139"/>
      <c r="G5" s="140"/>
      <c r="H5" s="140"/>
      <c r="I5" s="116" t="s">
        <v>6</v>
      </c>
      <c r="J5" s="116"/>
      <c r="K5" s="116"/>
    </row>
    <row r="6" spans="1:15" ht="24.95" customHeight="1">
      <c r="A6" s="129"/>
      <c r="B6" s="130"/>
      <c r="C6" s="134"/>
      <c r="D6" s="129"/>
      <c r="E6" s="118" t="s">
        <v>14</v>
      </c>
      <c r="F6" s="120" t="s">
        <v>36</v>
      </c>
      <c r="G6" s="141" t="s">
        <v>15</v>
      </c>
      <c r="H6" s="141"/>
      <c r="I6" s="124" t="s">
        <v>33</v>
      </c>
      <c r="J6" s="117" t="s">
        <v>15</v>
      </c>
      <c r="K6" s="117"/>
    </row>
    <row r="7" spans="1:15" s="76" customFormat="1" ht="15.75" customHeight="1">
      <c r="A7" s="129"/>
      <c r="B7" s="130"/>
      <c r="C7" s="134"/>
      <c r="D7" s="129"/>
      <c r="E7" s="119"/>
      <c r="F7" s="121"/>
      <c r="G7" s="136" t="s">
        <v>12</v>
      </c>
      <c r="H7" s="122" t="s">
        <v>16</v>
      </c>
      <c r="I7" s="124"/>
      <c r="J7" s="125" t="s">
        <v>12</v>
      </c>
      <c r="K7" s="124" t="s">
        <v>16</v>
      </c>
      <c r="M7" s="183" t="s">
        <v>63</v>
      </c>
      <c r="N7" s="183"/>
      <c r="O7" s="183"/>
    </row>
    <row r="8" spans="1:15" s="76" customFormat="1" ht="15.75" customHeight="1">
      <c r="A8" s="131"/>
      <c r="B8" s="132"/>
      <c r="C8" s="135"/>
      <c r="D8" s="135"/>
      <c r="E8" s="50"/>
      <c r="F8" s="6"/>
      <c r="G8" s="137"/>
      <c r="H8" s="123"/>
      <c r="I8" s="46"/>
      <c r="J8" s="125"/>
      <c r="K8" s="126"/>
      <c r="M8" s="28" t="s">
        <v>45</v>
      </c>
      <c r="N8" s="28" t="s">
        <v>64</v>
      </c>
      <c r="O8" s="28" t="s">
        <v>65</v>
      </c>
    </row>
    <row r="9" spans="1:15" ht="15" customHeight="1">
      <c r="A9" s="2" t="s">
        <v>38</v>
      </c>
      <c r="B9" s="37">
        <v>7</v>
      </c>
      <c r="C9" s="2"/>
      <c r="D9" s="2" t="s">
        <v>42</v>
      </c>
      <c r="E9" s="19"/>
      <c r="F9" s="181">
        <v>22300000</v>
      </c>
      <c r="G9" s="37"/>
      <c r="H9" s="42"/>
      <c r="I9" s="43">
        <v>22300000</v>
      </c>
      <c r="J9" s="48"/>
      <c r="K9" s="43"/>
    </row>
    <row r="10" spans="1:15" ht="15" customHeight="1">
      <c r="A10" s="2"/>
      <c r="B10" s="37">
        <v>10</v>
      </c>
      <c r="C10" s="2"/>
      <c r="D10" s="2" t="s">
        <v>43</v>
      </c>
      <c r="E10" s="19"/>
      <c r="F10" s="181">
        <v>54000000</v>
      </c>
      <c r="G10" s="37"/>
      <c r="H10" s="42"/>
      <c r="I10" s="43">
        <v>54000000</v>
      </c>
      <c r="J10" s="48"/>
      <c r="K10" s="43"/>
      <c r="M10" s="75" t="s">
        <v>66</v>
      </c>
      <c r="N10" s="75">
        <v>2470000</v>
      </c>
    </row>
    <row r="11" spans="1:15" ht="15" customHeight="1">
      <c r="A11" s="2"/>
      <c r="B11" s="37">
        <v>16</v>
      </c>
      <c r="C11" s="2"/>
      <c r="D11" s="2" t="s">
        <v>48</v>
      </c>
      <c r="E11" s="19">
        <f>0.02*I11</f>
        <v>1370000</v>
      </c>
      <c r="F11" s="181">
        <f>I11-E11</f>
        <v>67130000</v>
      </c>
      <c r="G11" s="37"/>
      <c r="H11" s="42"/>
      <c r="I11" s="43">
        <v>68500000</v>
      </c>
      <c r="J11" s="48"/>
      <c r="K11" s="43"/>
      <c r="M11" s="186" t="s">
        <v>36</v>
      </c>
      <c r="N11" s="75">
        <v>275230000</v>
      </c>
    </row>
    <row r="12" spans="1:15" ht="15" customHeight="1">
      <c r="A12" s="2"/>
      <c r="B12" s="37">
        <v>21</v>
      </c>
      <c r="C12" s="2"/>
      <c r="D12" s="2" t="s">
        <v>55</v>
      </c>
      <c r="E12" s="19"/>
      <c r="F12" s="181">
        <v>42900000</v>
      </c>
      <c r="G12" s="37"/>
      <c r="H12" s="42"/>
      <c r="I12" s="43">
        <v>42900000</v>
      </c>
      <c r="J12" s="48"/>
      <c r="K12" s="43"/>
      <c r="M12" s="75" t="s">
        <v>33</v>
      </c>
      <c r="O12" s="75">
        <v>277700000</v>
      </c>
    </row>
    <row r="13" spans="1:15" ht="15" customHeight="1">
      <c r="A13" s="2"/>
      <c r="B13" s="37">
        <v>30</v>
      </c>
      <c r="C13" s="2"/>
      <c r="D13" s="2" t="s">
        <v>53</v>
      </c>
      <c r="E13" s="19">
        <v>1100000</v>
      </c>
      <c r="F13" s="182">
        <f>I13-E13</f>
        <v>111200000</v>
      </c>
      <c r="G13" s="19"/>
      <c r="H13" s="19"/>
      <c r="I13" s="19">
        <v>112300000</v>
      </c>
      <c r="J13" s="60"/>
      <c r="K13" s="60"/>
    </row>
    <row r="14" spans="1:15" ht="15" customHeight="1">
      <c r="A14" s="2"/>
      <c r="B14" s="37"/>
      <c r="C14" s="2"/>
      <c r="D14" s="2"/>
      <c r="E14" s="188">
        <f>SUM(E10:E13)</f>
        <v>2470000</v>
      </c>
      <c r="F14" s="188">
        <f>SUM(F9:F13)</f>
        <v>297530000</v>
      </c>
      <c r="G14" s="188">
        <f t="shared" ref="F14:I14" si="0">SUM(G10:G13)</f>
        <v>0</v>
      </c>
      <c r="H14" s="188">
        <f t="shared" si="0"/>
        <v>0</v>
      </c>
      <c r="I14" s="188">
        <f t="shared" si="0"/>
        <v>277700000</v>
      </c>
      <c r="J14" s="184"/>
      <c r="K14" s="184"/>
    </row>
    <row r="15" spans="1:15" ht="15" customHeight="1">
      <c r="A15" s="15"/>
      <c r="B15" s="73"/>
      <c r="C15" s="15"/>
      <c r="D15" s="74" t="s">
        <v>0</v>
      </c>
      <c r="E15" s="110"/>
      <c r="F15" s="111"/>
      <c r="G15" s="111"/>
      <c r="H15" s="112"/>
      <c r="I15" s="113"/>
      <c r="J15" s="114"/>
      <c r="K15" s="115"/>
    </row>
  </sheetData>
  <mergeCells count="20">
    <mergeCell ref="M7:O7"/>
    <mergeCell ref="A1:K1"/>
    <mergeCell ref="A2:K2"/>
    <mergeCell ref="A3:K3"/>
    <mergeCell ref="A5:B8"/>
    <mergeCell ref="C5:C8"/>
    <mergeCell ref="D5:D8"/>
    <mergeCell ref="G7:G8"/>
    <mergeCell ref="E5:H5"/>
    <mergeCell ref="G6:H6"/>
    <mergeCell ref="E15:H15"/>
    <mergeCell ref="I15:K15"/>
    <mergeCell ref="I5:K5"/>
    <mergeCell ref="J6:K6"/>
    <mergeCell ref="E6:E7"/>
    <mergeCell ref="F6:F7"/>
    <mergeCell ref="H7:H8"/>
    <mergeCell ref="I6:I7"/>
    <mergeCell ref="J7:J8"/>
    <mergeCell ref="K7:K8"/>
  </mergeCells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opLeftCell="A5" zoomScale="90" zoomScaleNormal="90" workbookViewId="0">
      <selection activeCell="E21" sqref="E21"/>
    </sheetView>
  </sheetViews>
  <sheetFormatPr defaultColWidth="9.140625" defaultRowHeight="15"/>
  <cols>
    <col min="1" max="1" width="6.85546875" style="75" customWidth="1"/>
    <col min="2" max="2" width="4.5703125" style="78" customWidth="1"/>
    <col min="3" max="3" width="16.7109375" style="75" customWidth="1"/>
    <col min="4" max="4" width="11.7109375" style="75" customWidth="1"/>
    <col min="5" max="5" width="13.5703125" style="75" customWidth="1"/>
    <col min="6" max="6" width="9.28515625" style="77" customWidth="1"/>
    <col min="7" max="7" width="14.7109375" style="75" customWidth="1"/>
    <col min="8" max="8" width="15.140625" style="75" customWidth="1"/>
    <col min="9" max="10" width="9.7109375" style="77" customWidth="1"/>
    <col min="11" max="11" width="12.42578125" style="75" customWidth="1"/>
    <col min="12" max="12" width="9.140625" style="75"/>
    <col min="13" max="13" width="15.140625" style="75" customWidth="1"/>
    <col min="14" max="14" width="12.140625" style="75" bestFit="1" customWidth="1"/>
    <col min="15" max="15" width="11.140625" style="75" bestFit="1" customWidth="1"/>
    <col min="16" max="16384" width="9.140625" style="75"/>
  </cols>
  <sheetData>
    <row r="1" spans="1:1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"/>
      <c r="M1" s="79"/>
    </row>
    <row r="2" spans="1:15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5"/>
      <c r="M2" s="79"/>
    </row>
    <row r="3" spans="1:15">
      <c r="A3" s="142" t="s">
        <v>37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5"/>
      <c r="M3" s="79"/>
    </row>
    <row r="4" spans="1:15">
      <c r="A4" s="9"/>
      <c r="B4" s="68"/>
      <c r="C4" s="9"/>
      <c r="D4" s="9"/>
      <c r="E4" s="9"/>
      <c r="F4" s="22"/>
      <c r="G4" s="9"/>
      <c r="H4" s="9"/>
      <c r="I4" s="22"/>
      <c r="J4" s="22"/>
      <c r="K4" s="31" t="s">
        <v>26</v>
      </c>
      <c r="L4" s="5"/>
      <c r="M4" s="79"/>
    </row>
    <row r="5" spans="1:15">
      <c r="A5" s="151" t="s">
        <v>17</v>
      </c>
      <c r="B5" s="152"/>
      <c r="C5" s="159" t="s">
        <v>20</v>
      </c>
      <c r="D5" s="159" t="s">
        <v>4</v>
      </c>
      <c r="E5" s="143" t="s">
        <v>8</v>
      </c>
      <c r="F5" s="143"/>
      <c r="G5" s="144"/>
      <c r="H5" s="147" t="s">
        <v>9</v>
      </c>
      <c r="I5" s="147"/>
      <c r="J5" s="147"/>
      <c r="K5" s="147"/>
    </row>
    <row r="6" spans="1:15" ht="16.5" customHeight="1">
      <c r="A6" s="153"/>
      <c r="B6" s="154"/>
      <c r="C6" s="160"/>
      <c r="D6" s="160"/>
      <c r="E6" s="161" t="s">
        <v>7</v>
      </c>
      <c r="F6" s="145" t="s">
        <v>15</v>
      </c>
      <c r="G6" s="146"/>
      <c r="H6" s="148" t="s">
        <v>36</v>
      </c>
      <c r="I6" s="164" t="s">
        <v>15</v>
      </c>
      <c r="J6" s="164"/>
      <c r="K6" s="164"/>
    </row>
    <row r="7" spans="1:15" s="76" customFormat="1" ht="15.75" customHeight="1">
      <c r="A7" s="153"/>
      <c r="B7" s="154"/>
      <c r="C7" s="160"/>
      <c r="D7" s="160"/>
      <c r="E7" s="132"/>
      <c r="F7" s="162" t="s">
        <v>12</v>
      </c>
      <c r="G7" s="133" t="s">
        <v>16</v>
      </c>
      <c r="H7" s="149"/>
      <c r="I7" s="165" t="s">
        <v>12</v>
      </c>
      <c r="J7" s="85" t="s">
        <v>45</v>
      </c>
      <c r="K7" s="167" t="s">
        <v>16</v>
      </c>
    </row>
    <row r="8" spans="1:15" s="76" customFormat="1">
      <c r="A8" s="155"/>
      <c r="B8" s="156"/>
      <c r="C8" s="160"/>
      <c r="D8" s="160"/>
      <c r="E8" s="8"/>
      <c r="F8" s="163"/>
      <c r="G8" s="135"/>
      <c r="H8" s="7"/>
      <c r="I8" s="166"/>
      <c r="J8" s="86"/>
      <c r="K8" s="168"/>
      <c r="M8" s="183" t="s">
        <v>63</v>
      </c>
      <c r="N8" s="183"/>
      <c r="O8" s="183"/>
    </row>
    <row r="9" spans="1:15" s="76" customFormat="1" ht="15" customHeight="1">
      <c r="A9" s="157">
        <v>2016</v>
      </c>
      <c r="B9" s="158"/>
      <c r="C9" s="10"/>
      <c r="D9" s="10"/>
      <c r="E9" s="1"/>
      <c r="F9" s="23"/>
      <c r="G9" s="11"/>
      <c r="H9" s="12"/>
      <c r="I9" s="24"/>
      <c r="J9" s="24"/>
      <c r="K9" s="4"/>
      <c r="M9" s="28" t="s">
        <v>45</v>
      </c>
      <c r="N9" s="28" t="s">
        <v>64</v>
      </c>
      <c r="O9" s="28" t="s">
        <v>65</v>
      </c>
    </row>
    <row r="10" spans="1:15" s="76" customFormat="1" ht="15" customHeight="1">
      <c r="A10" s="13" t="s">
        <v>38</v>
      </c>
      <c r="B10" s="13">
        <v>1</v>
      </c>
      <c r="C10" s="14" t="s">
        <v>39</v>
      </c>
      <c r="D10" s="1"/>
      <c r="E10" s="16"/>
      <c r="F10" s="21">
        <v>531</v>
      </c>
      <c r="G10" s="16">
        <v>5000000</v>
      </c>
      <c r="H10" s="17">
        <v>5000000</v>
      </c>
      <c r="I10" s="25"/>
      <c r="J10" s="25"/>
      <c r="K10" s="18"/>
      <c r="M10" s="76" t="s">
        <v>67</v>
      </c>
      <c r="N10" s="76">
        <v>152450000</v>
      </c>
    </row>
    <row r="11" spans="1:15" s="76" customFormat="1" ht="15" customHeight="1">
      <c r="A11" s="1"/>
      <c r="B11" s="13">
        <v>4</v>
      </c>
      <c r="C11" s="1" t="s">
        <v>34</v>
      </c>
      <c r="D11" s="1"/>
      <c r="E11" s="16"/>
      <c r="F11" s="21">
        <v>115</v>
      </c>
      <c r="G11" s="16">
        <v>600000</v>
      </c>
      <c r="H11" s="17">
        <v>600000</v>
      </c>
      <c r="I11" s="25"/>
      <c r="J11" s="25"/>
      <c r="K11" s="18"/>
      <c r="M11" s="76" t="s">
        <v>36</v>
      </c>
      <c r="O11" s="76">
        <v>275900000</v>
      </c>
    </row>
    <row r="12" spans="1:15" s="76" customFormat="1" ht="15" customHeight="1">
      <c r="A12" s="1"/>
      <c r="B12" s="13">
        <v>13</v>
      </c>
      <c r="C12" s="1" t="s">
        <v>44</v>
      </c>
      <c r="D12" s="1"/>
      <c r="E12" s="16">
        <v>36000000</v>
      </c>
      <c r="F12" s="21"/>
      <c r="G12" s="16"/>
      <c r="H12" s="17">
        <v>35280000</v>
      </c>
      <c r="I12" s="25">
        <v>115</v>
      </c>
      <c r="J12" s="25" t="s">
        <v>46</v>
      </c>
      <c r="K12" s="18">
        <v>720000</v>
      </c>
      <c r="M12" s="76" t="s">
        <v>34</v>
      </c>
      <c r="N12" s="185">
        <f>-K21+G11+G14</f>
        <v>17750000</v>
      </c>
    </row>
    <row r="13" spans="1:15" s="76" customFormat="1" ht="15" customHeight="1">
      <c r="A13" s="13"/>
      <c r="B13" s="13">
        <v>15</v>
      </c>
      <c r="C13" s="14" t="s">
        <v>47</v>
      </c>
      <c r="D13" s="1"/>
      <c r="E13" s="16"/>
      <c r="F13" s="21">
        <v>521</v>
      </c>
      <c r="G13" s="16">
        <v>11000000</v>
      </c>
      <c r="H13" s="17">
        <v>11000000</v>
      </c>
      <c r="I13" s="25"/>
      <c r="J13" s="25"/>
      <c r="K13" s="18"/>
      <c r="M13" s="76" t="s">
        <v>39</v>
      </c>
      <c r="N13" s="76">
        <v>5000000</v>
      </c>
    </row>
    <row r="14" spans="1:15" s="76" customFormat="1" ht="15" customHeight="1">
      <c r="A14" s="13"/>
      <c r="B14" s="13">
        <v>19</v>
      </c>
      <c r="C14" s="14" t="s">
        <v>34</v>
      </c>
      <c r="D14" s="1"/>
      <c r="E14" s="16"/>
      <c r="F14" s="21">
        <v>115</v>
      </c>
      <c r="G14" s="16">
        <v>18700000</v>
      </c>
      <c r="H14" s="17">
        <v>18700000</v>
      </c>
      <c r="I14" s="25"/>
      <c r="J14" s="25"/>
      <c r="K14" s="18"/>
      <c r="M14" s="76" t="s">
        <v>47</v>
      </c>
      <c r="N14" s="76">
        <v>11000000</v>
      </c>
    </row>
    <row r="15" spans="1:15" s="76" customFormat="1" ht="15" customHeight="1">
      <c r="A15" s="1"/>
      <c r="B15" s="13">
        <v>19</v>
      </c>
      <c r="C15" s="1" t="s">
        <v>49</v>
      </c>
      <c r="D15" s="1"/>
      <c r="E15" s="16">
        <v>33450000</v>
      </c>
      <c r="F15" s="21"/>
      <c r="G15" s="16"/>
      <c r="H15" s="17">
        <v>33450000</v>
      </c>
      <c r="I15" s="25"/>
      <c r="J15" s="25"/>
      <c r="K15" s="18"/>
      <c r="M15" s="76" t="s">
        <v>33</v>
      </c>
      <c r="N15" s="76">
        <v>2300000</v>
      </c>
    </row>
    <row r="16" spans="1:15" s="76" customFormat="1" ht="15" customHeight="1">
      <c r="A16" s="1"/>
      <c r="B16" s="13">
        <v>21</v>
      </c>
      <c r="C16" s="1" t="s">
        <v>54</v>
      </c>
      <c r="D16" s="1"/>
      <c r="E16" s="16"/>
      <c r="F16" s="21">
        <v>112</v>
      </c>
      <c r="G16" s="16">
        <v>2300000</v>
      </c>
      <c r="H16" s="17">
        <v>2300000</v>
      </c>
      <c r="I16" s="25"/>
      <c r="J16" s="25"/>
      <c r="K16" s="18"/>
      <c r="M16" s="76" t="s">
        <v>59</v>
      </c>
      <c r="N16" s="76">
        <v>56000000</v>
      </c>
    </row>
    <row r="17" spans="1:14" s="76" customFormat="1" ht="15" customHeight="1">
      <c r="A17" s="13"/>
      <c r="B17" s="13">
        <v>28</v>
      </c>
      <c r="C17" s="14" t="s">
        <v>59</v>
      </c>
      <c r="D17" s="1"/>
      <c r="E17" s="16"/>
      <c r="F17" s="21">
        <v>520</v>
      </c>
      <c r="G17" s="16">
        <v>56000000</v>
      </c>
      <c r="H17" s="17">
        <v>56000000</v>
      </c>
      <c r="I17" s="25"/>
      <c r="J17" s="25"/>
      <c r="K17" s="18"/>
      <c r="M17" s="76" t="s">
        <v>68</v>
      </c>
      <c r="N17" s="76">
        <v>29000000</v>
      </c>
    </row>
    <row r="18" spans="1:14" s="76" customFormat="1" ht="15" customHeight="1">
      <c r="A18" s="13"/>
      <c r="B18" s="13"/>
      <c r="C18" s="14" t="s">
        <v>60</v>
      </c>
      <c r="D18" s="1"/>
      <c r="E18" s="16"/>
      <c r="F18" s="21">
        <v>530</v>
      </c>
      <c r="G18" s="16">
        <v>29000000</v>
      </c>
      <c r="H18" s="17">
        <v>29000000</v>
      </c>
      <c r="I18" s="25"/>
      <c r="J18" s="25"/>
      <c r="K18" s="18"/>
      <c r="M18" s="76" t="s">
        <v>61</v>
      </c>
      <c r="N18" s="76">
        <v>2400000</v>
      </c>
    </row>
    <row r="19" spans="1:14" s="76" customFormat="1" ht="15" customHeight="1">
      <c r="A19" s="13"/>
      <c r="B19" s="13">
        <v>29</v>
      </c>
      <c r="C19" s="14" t="s">
        <v>61</v>
      </c>
      <c r="D19" s="1"/>
      <c r="E19" s="16"/>
      <c r="F19" s="21">
        <v>123</v>
      </c>
      <c r="G19" s="16">
        <v>2400000</v>
      </c>
      <c r="H19" s="17">
        <v>2400000</v>
      </c>
      <c r="I19" s="25"/>
      <c r="J19" s="25"/>
      <c r="K19" s="18"/>
    </row>
    <row r="20" spans="1:14" s="76" customFormat="1" ht="15" customHeight="1">
      <c r="A20" s="1"/>
      <c r="B20" s="13">
        <v>31</v>
      </c>
      <c r="C20" s="14" t="s">
        <v>56</v>
      </c>
      <c r="D20" s="1"/>
      <c r="E20" s="16">
        <v>83000000</v>
      </c>
      <c r="F20" s="21"/>
      <c r="G20" s="16"/>
      <c r="H20" s="17">
        <v>82170000</v>
      </c>
      <c r="I20" s="25">
        <v>115</v>
      </c>
      <c r="J20" s="25" t="s">
        <v>34</v>
      </c>
      <c r="K20" s="18">
        <v>830000</v>
      </c>
    </row>
    <row r="21" spans="1:14" s="76" customFormat="1" ht="15" customHeight="1">
      <c r="A21" s="1"/>
      <c r="B21" s="13"/>
      <c r="C21" s="14"/>
      <c r="D21" s="1"/>
      <c r="E21" s="16">
        <f>SUM(E10:E20)</f>
        <v>152450000</v>
      </c>
      <c r="F21" s="21"/>
      <c r="G21" s="16"/>
      <c r="H21" s="16">
        <f>SUM(H10:H20)</f>
        <v>275900000</v>
      </c>
      <c r="I21" s="25"/>
      <c r="J21" s="25"/>
      <c r="K21" s="16">
        <f>SUM(K10:K20)</f>
        <v>1550000</v>
      </c>
    </row>
    <row r="22" spans="1:14" s="76" customFormat="1" ht="15" customHeight="1">
      <c r="A22" s="1"/>
      <c r="B22" s="13"/>
      <c r="C22" s="14"/>
      <c r="D22" s="1"/>
      <c r="E22" s="16"/>
      <c r="F22" s="21"/>
      <c r="G22" s="16"/>
      <c r="H22" s="17"/>
      <c r="I22" s="25"/>
      <c r="J22" s="25"/>
      <c r="K22" s="18"/>
    </row>
    <row r="23" spans="1:14" s="76" customFormat="1" ht="15" customHeight="1">
      <c r="A23" s="1"/>
      <c r="B23" s="13"/>
      <c r="C23" s="1"/>
      <c r="D23" s="1"/>
      <c r="E23" s="16"/>
      <c r="F23" s="21"/>
      <c r="G23" s="16"/>
      <c r="H23" s="17"/>
      <c r="I23" s="25"/>
      <c r="J23" s="25"/>
      <c r="K23" s="18"/>
    </row>
    <row r="24" spans="1:14" s="76" customFormat="1" ht="15" customHeight="1">
      <c r="A24" s="1"/>
      <c r="B24" s="13"/>
      <c r="C24" s="1"/>
      <c r="D24" s="1"/>
      <c r="E24" s="16"/>
      <c r="F24" s="21"/>
      <c r="G24" s="16"/>
      <c r="H24" s="17"/>
      <c r="I24" s="25"/>
      <c r="J24" s="25"/>
      <c r="K24" s="18"/>
    </row>
    <row r="25" spans="1:14" s="76" customFormat="1" ht="15" customHeight="1">
      <c r="A25" s="1"/>
      <c r="B25" s="13"/>
      <c r="C25" s="1"/>
      <c r="D25" s="1"/>
      <c r="E25" s="16"/>
      <c r="F25" s="21"/>
      <c r="G25" s="16"/>
      <c r="H25" s="17"/>
      <c r="I25" s="25"/>
      <c r="J25" s="25"/>
      <c r="K25" s="18"/>
    </row>
    <row r="26" spans="1:14" s="76" customFormat="1" ht="15" customHeight="1">
      <c r="A26" s="1"/>
      <c r="B26" s="13"/>
      <c r="C26" s="1"/>
      <c r="D26" s="1"/>
      <c r="E26" s="16"/>
      <c r="F26" s="21"/>
      <c r="G26" s="16"/>
      <c r="H26" s="17"/>
      <c r="I26" s="25"/>
      <c r="J26" s="25"/>
      <c r="K26" s="18"/>
    </row>
    <row r="27" spans="1:14" s="76" customFormat="1" ht="15" customHeight="1">
      <c r="A27" s="1"/>
      <c r="B27" s="13"/>
      <c r="C27" s="14"/>
      <c r="D27" s="1"/>
      <c r="E27" s="16"/>
      <c r="F27" s="21"/>
      <c r="G27" s="16"/>
      <c r="H27" s="17"/>
      <c r="I27" s="25"/>
      <c r="J27" s="25"/>
      <c r="K27" s="18"/>
    </row>
    <row r="28" spans="1:14" s="76" customFormat="1" ht="15" customHeight="1">
      <c r="A28" s="1"/>
      <c r="B28" s="13"/>
      <c r="C28" s="14"/>
      <c r="D28" s="1"/>
      <c r="E28" s="16"/>
      <c r="F28" s="21"/>
      <c r="G28" s="16"/>
      <c r="H28" s="17"/>
      <c r="I28" s="25"/>
      <c r="J28" s="25"/>
      <c r="K28" s="18"/>
    </row>
    <row r="29" spans="1:14" ht="15" customHeight="1">
      <c r="A29" s="2"/>
      <c r="B29" s="35"/>
      <c r="C29" s="2"/>
      <c r="D29" s="2"/>
      <c r="E29" s="60"/>
      <c r="F29" s="60"/>
      <c r="G29" s="60"/>
      <c r="H29" s="60"/>
      <c r="I29" s="60"/>
      <c r="J29" s="60"/>
      <c r="K29" s="60"/>
    </row>
    <row r="30" spans="1:14" ht="15" customHeight="1">
      <c r="A30" s="2"/>
      <c r="B30" s="35"/>
      <c r="C30" s="15"/>
      <c r="D30" s="59" t="s">
        <v>0</v>
      </c>
      <c r="E30" s="104"/>
      <c r="F30" s="105"/>
      <c r="G30" s="150"/>
      <c r="H30" s="106"/>
      <c r="I30" s="106"/>
      <c r="J30" s="106"/>
      <c r="K30" s="106"/>
    </row>
  </sheetData>
  <mergeCells count="20">
    <mergeCell ref="M8:O8"/>
    <mergeCell ref="H30:K30"/>
    <mergeCell ref="H5:K5"/>
    <mergeCell ref="H6:H7"/>
    <mergeCell ref="E30:G30"/>
    <mergeCell ref="A5:B8"/>
    <mergeCell ref="A9:B9"/>
    <mergeCell ref="C5:C8"/>
    <mergeCell ref="D5:D8"/>
    <mergeCell ref="E6:E7"/>
    <mergeCell ref="F7:F8"/>
    <mergeCell ref="I6:K6"/>
    <mergeCell ref="I7:I8"/>
    <mergeCell ref="K7:K8"/>
    <mergeCell ref="G7:G8"/>
    <mergeCell ref="A1:K1"/>
    <mergeCell ref="A2:K2"/>
    <mergeCell ref="A3:K3"/>
    <mergeCell ref="E5:G5"/>
    <mergeCell ref="F6:G6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topLeftCell="C24" zoomScale="90" zoomScaleNormal="90" workbookViewId="0">
      <selection activeCell="D15" sqref="D15:D41"/>
    </sheetView>
  </sheetViews>
  <sheetFormatPr defaultColWidth="9.140625" defaultRowHeight="15"/>
  <cols>
    <col min="1" max="1" width="7.7109375" style="32" customWidth="1"/>
    <col min="2" max="2" width="4.42578125" style="52" customWidth="1"/>
    <col min="3" max="3" width="4.28515625" style="32" customWidth="1"/>
    <col min="4" max="4" width="36.85546875" style="32" customWidth="1"/>
    <col min="5" max="5" width="6.7109375" style="52" customWidth="1"/>
    <col min="6" max="6" width="14" style="57" customWidth="1"/>
    <col min="7" max="7" width="13.85546875" style="57" customWidth="1"/>
    <col min="8" max="8" width="18.140625" style="32" customWidth="1"/>
    <col min="9" max="10" width="11.5703125" style="32" bestFit="1" customWidth="1"/>
    <col min="11" max="16384" width="9.140625" style="32"/>
  </cols>
  <sheetData>
    <row r="1" spans="1:10">
      <c r="A1" s="178"/>
      <c r="B1" s="178"/>
      <c r="C1" s="178"/>
      <c r="D1" s="178"/>
      <c r="E1" s="178"/>
      <c r="F1" s="178"/>
      <c r="G1" s="178"/>
    </row>
    <row r="2" spans="1:10">
      <c r="A2" s="178" t="s">
        <v>27</v>
      </c>
      <c r="B2" s="178"/>
      <c r="C2" s="178"/>
      <c r="D2" s="178"/>
      <c r="E2" s="178"/>
      <c r="F2" s="178"/>
      <c r="G2" s="178"/>
    </row>
    <row r="3" spans="1:10">
      <c r="A3" s="178" t="s">
        <v>37</v>
      </c>
      <c r="B3" s="178"/>
      <c r="C3" s="178"/>
      <c r="D3" s="178"/>
      <c r="E3" s="178"/>
      <c r="F3" s="178"/>
      <c r="G3" s="178"/>
    </row>
    <row r="4" spans="1:10">
      <c r="A4" s="34"/>
      <c r="B4" s="34"/>
      <c r="C4" s="34"/>
      <c r="D4" s="34"/>
      <c r="E4" s="34"/>
      <c r="F4" s="55"/>
      <c r="G4" s="55" t="s">
        <v>28</v>
      </c>
    </row>
    <row r="5" spans="1:10">
      <c r="A5" s="179" t="s">
        <v>29</v>
      </c>
      <c r="B5" s="179"/>
      <c r="C5" s="174" t="s">
        <v>30</v>
      </c>
      <c r="D5" s="175"/>
      <c r="E5" s="179" t="s">
        <v>31</v>
      </c>
      <c r="F5" s="180" t="s">
        <v>5</v>
      </c>
      <c r="G5" s="180" t="s">
        <v>6</v>
      </c>
    </row>
    <row r="6" spans="1:10">
      <c r="A6" s="179"/>
      <c r="B6" s="179"/>
      <c r="C6" s="176"/>
      <c r="D6" s="177"/>
      <c r="E6" s="179"/>
      <c r="F6" s="180"/>
      <c r="G6" s="180"/>
    </row>
    <row r="7" spans="1:10">
      <c r="A7" s="172">
        <v>2017</v>
      </c>
      <c r="B7" s="173"/>
      <c r="C7" s="53"/>
      <c r="D7" s="54"/>
      <c r="E7" s="51"/>
      <c r="F7" s="56"/>
      <c r="G7" s="56"/>
    </row>
    <row r="8" spans="1:10">
      <c r="A8" s="33" t="s">
        <v>38</v>
      </c>
      <c r="B8" s="51">
        <v>20</v>
      </c>
      <c r="C8" s="53" t="s">
        <v>50</v>
      </c>
      <c r="D8" s="54"/>
      <c r="E8" s="51"/>
      <c r="F8" s="56">
        <v>13500000</v>
      </c>
      <c r="G8" s="56"/>
      <c r="I8" s="32" t="s">
        <v>69</v>
      </c>
      <c r="J8" s="32" t="s">
        <v>70</v>
      </c>
    </row>
    <row r="9" spans="1:10">
      <c r="A9" s="33"/>
      <c r="B9" s="51"/>
      <c r="C9" s="53"/>
      <c r="D9" s="54" t="s">
        <v>51</v>
      </c>
      <c r="E9" s="51"/>
      <c r="F9" s="56"/>
      <c r="G9" s="56">
        <v>270000</v>
      </c>
      <c r="H9" s="32" t="s">
        <v>36</v>
      </c>
      <c r="J9" s="187">
        <f>G10+G19</f>
        <v>20730000</v>
      </c>
    </row>
    <row r="10" spans="1:10">
      <c r="A10" s="33"/>
      <c r="B10" s="51"/>
      <c r="C10" s="53"/>
      <c r="D10" s="54" t="s">
        <v>36</v>
      </c>
      <c r="E10" s="51"/>
      <c r="F10" s="56"/>
      <c r="G10" s="56">
        <v>13230000</v>
      </c>
      <c r="H10" s="32" t="s">
        <v>34</v>
      </c>
      <c r="I10" s="187">
        <f>F12-G16+F21</f>
        <v>7800000</v>
      </c>
    </row>
    <row r="11" spans="1:10">
      <c r="A11" s="33"/>
      <c r="B11" s="51"/>
      <c r="C11" s="53"/>
      <c r="D11" s="54"/>
      <c r="E11" s="51"/>
      <c r="F11" s="56"/>
      <c r="G11" s="56"/>
      <c r="H11" s="32" t="s">
        <v>57</v>
      </c>
      <c r="I11" s="32">
        <v>5000000</v>
      </c>
    </row>
    <row r="12" spans="1:10">
      <c r="A12" s="33"/>
      <c r="B12" s="51"/>
      <c r="C12" s="53" t="s">
        <v>34</v>
      </c>
      <c r="D12" s="54"/>
      <c r="E12" s="51"/>
      <c r="F12" s="56">
        <v>8000000</v>
      </c>
      <c r="G12" s="56"/>
      <c r="H12" s="32" t="s">
        <v>50</v>
      </c>
      <c r="I12" s="187">
        <f>F8+F18</f>
        <v>21000000</v>
      </c>
    </row>
    <row r="13" spans="1:10">
      <c r="A13" s="33"/>
      <c r="B13" s="51"/>
      <c r="C13" s="53"/>
      <c r="D13" s="54" t="s">
        <v>52</v>
      </c>
      <c r="E13" s="51"/>
      <c r="F13" s="56"/>
      <c r="G13" s="56">
        <v>8000000</v>
      </c>
      <c r="H13" s="32" t="s">
        <v>10</v>
      </c>
      <c r="J13" s="187">
        <f>G13+G22</f>
        <v>12800000</v>
      </c>
    </row>
    <row r="14" spans="1:10">
      <c r="A14" s="33"/>
      <c r="B14" s="51"/>
      <c r="C14" s="53"/>
      <c r="D14" s="54"/>
      <c r="E14" s="51"/>
      <c r="F14" s="56"/>
      <c r="G14" s="56"/>
      <c r="H14" s="32" t="s">
        <v>14</v>
      </c>
      <c r="J14" s="32">
        <v>270000</v>
      </c>
    </row>
    <row r="15" spans="1:10">
      <c r="A15" s="33"/>
      <c r="B15" s="51">
        <v>24</v>
      </c>
      <c r="C15" s="53" t="s">
        <v>57</v>
      </c>
      <c r="D15" s="54"/>
      <c r="E15" s="51"/>
      <c r="F15" s="56">
        <v>5000000</v>
      </c>
      <c r="G15" s="56"/>
    </row>
    <row r="16" spans="1:10">
      <c r="A16" s="33"/>
      <c r="B16" s="51"/>
      <c r="C16" s="53"/>
      <c r="D16" s="54" t="s">
        <v>34</v>
      </c>
      <c r="E16" s="51"/>
      <c r="F16" s="56"/>
      <c r="G16" s="56">
        <v>5000000</v>
      </c>
    </row>
    <row r="17" spans="1:7">
      <c r="A17" s="33"/>
      <c r="B17" s="51"/>
      <c r="C17" s="53"/>
      <c r="D17" s="54"/>
      <c r="E17" s="51"/>
      <c r="F17" s="56"/>
      <c r="G17" s="56"/>
    </row>
    <row r="18" spans="1:7">
      <c r="A18" s="33"/>
      <c r="B18" s="51">
        <v>26</v>
      </c>
      <c r="C18" s="53" t="s">
        <v>58</v>
      </c>
      <c r="D18" s="54"/>
      <c r="E18" s="51"/>
      <c r="F18" s="56">
        <v>7500000</v>
      </c>
      <c r="G18" s="56"/>
    </row>
    <row r="19" spans="1:7">
      <c r="A19" s="33"/>
      <c r="B19" s="51"/>
      <c r="C19" s="53"/>
      <c r="D19" s="54" t="s">
        <v>36</v>
      </c>
      <c r="E19" s="51"/>
      <c r="F19" s="56"/>
      <c r="G19" s="56">
        <v>7500000</v>
      </c>
    </row>
    <row r="20" spans="1:7">
      <c r="A20" s="33"/>
      <c r="B20" s="51"/>
      <c r="C20" s="53"/>
      <c r="D20" s="54"/>
      <c r="E20" s="51"/>
      <c r="F20" s="56"/>
      <c r="G20" s="56"/>
    </row>
    <row r="21" spans="1:7">
      <c r="A21" s="33"/>
      <c r="B21" s="51"/>
      <c r="C21" s="53" t="s">
        <v>34</v>
      </c>
      <c r="D21" s="54"/>
      <c r="E21" s="51"/>
      <c r="F21" s="56">
        <v>4800000</v>
      </c>
      <c r="G21" s="56"/>
    </row>
    <row r="22" spans="1:7">
      <c r="A22" s="33"/>
      <c r="B22" s="51"/>
      <c r="C22" s="53"/>
      <c r="D22" s="54" t="s">
        <v>52</v>
      </c>
      <c r="E22" s="51"/>
      <c r="F22" s="56"/>
      <c r="G22" s="56">
        <v>4800000</v>
      </c>
    </row>
    <row r="23" spans="1:7">
      <c r="A23" s="33"/>
      <c r="B23" s="51"/>
      <c r="C23" s="53"/>
      <c r="D23" s="54"/>
      <c r="E23" s="51"/>
      <c r="F23" s="56"/>
      <c r="G23" s="56"/>
    </row>
    <row r="24" spans="1:7">
      <c r="A24" s="33"/>
      <c r="B24" s="51"/>
      <c r="C24" s="53"/>
      <c r="D24" s="54"/>
      <c r="E24" s="51"/>
      <c r="F24" s="56"/>
      <c r="G24" s="56"/>
    </row>
    <row r="25" spans="1:7">
      <c r="A25" s="33"/>
      <c r="B25" s="51"/>
      <c r="C25" s="53"/>
      <c r="D25" s="54"/>
      <c r="E25" s="51"/>
      <c r="F25" s="56"/>
      <c r="G25" s="56"/>
    </row>
    <row r="26" spans="1:7">
      <c r="A26" s="33"/>
      <c r="B26" s="51"/>
      <c r="C26" s="53"/>
      <c r="D26" s="54"/>
      <c r="E26" s="51"/>
      <c r="F26" s="56"/>
      <c r="G26" s="56"/>
    </row>
    <row r="27" spans="1:7">
      <c r="A27" s="33"/>
      <c r="B27" s="61"/>
      <c r="C27" s="62"/>
      <c r="D27" s="63"/>
      <c r="E27" s="61"/>
      <c r="F27" s="64"/>
      <c r="G27" s="64"/>
    </row>
    <row r="28" spans="1:7">
      <c r="A28" s="33"/>
      <c r="B28" s="61"/>
      <c r="C28" s="62"/>
      <c r="D28" s="63"/>
      <c r="E28" s="61"/>
      <c r="F28" s="64"/>
      <c r="G28" s="64"/>
    </row>
    <row r="29" spans="1:7">
      <c r="A29" s="33"/>
      <c r="B29" s="61"/>
      <c r="C29" s="62"/>
      <c r="D29" s="63"/>
      <c r="E29" s="61"/>
      <c r="F29" s="64"/>
      <c r="G29" s="64"/>
    </row>
    <row r="30" spans="1:7">
      <c r="A30" s="33"/>
      <c r="B30" s="61"/>
      <c r="C30" s="62"/>
      <c r="D30" s="63"/>
      <c r="E30" s="61"/>
      <c r="F30" s="64"/>
      <c r="G30" s="64"/>
    </row>
    <row r="31" spans="1:7">
      <c r="A31" s="33"/>
      <c r="B31" s="51"/>
      <c r="C31" s="53"/>
      <c r="D31" s="54"/>
      <c r="E31" s="51"/>
      <c r="F31" s="56"/>
      <c r="G31" s="56"/>
    </row>
    <row r="32" spans="1:7">
      <c r="A32" s="33"/>
      <c r="B32" s="51"/>
      <c r="C32" s="53"/>
      <c r="D32" s="54"/>
      <c r="E32" s="51"/>
      <c r="F32" s="56"/>
      <c r="G32" s="56"/>
    </row>
    <row r="33" spans="1:7">
      <c r="A33" s="33"/>
      <c r="B33" s="51"/>
      <c r="C33" s="53"/>
      <c r="D33" s="54"/>
      <c r="E33" s="51"/>
      <c r="F33" s="56"/>
      <c r="G33" s="56"/>
    </row>
    <row r="34" spans="1:7">
      <c r="A34" s="33"/>
      <c r="B34" s="51"/>
      <c r="C34" s="53"/>
      <c r="D34" s="54"/>
      <c r="E34" s="51"/>
      <c r="F34" s="56"/>
      <c r="G34" s="56"/>
    </row>
    <row r="35" spans="1:7">
      <c r="A35" s="33"/>
      <c r="B35" s="51"/>
      <c r="C35" s="53"/>
      <c r="D35" s="54"/>
      <c r="E35" s="51"/>
      <c r="F35" s="56"/>
      <c r="G35" s="56"/>
    </row>
    <row r="36" spans="1:7">
      <c r="A36" s="33"/>
      <c r="B36" s="51"/>
      <c r="C36" s="53"/>
      <c r="D36" s="54"/>
      <c r="E36" s="51"/>
      <c r="F36" s="56"/>
      <c r="G36" s="56"/>
    </row>
    <row r="37" spans="1:7">
      <c r="A37" s="33"/>
      <c r="B37" s="51"/>
      <c r="C37" s="53"/>
      <c r="D37" s="54"/>
      <c r="E37" s="51"/>
      <c r="F37" s="56"/>
      <c r="G37" s="56"/>
    </row>
    <row r="38" spans="1:7">
      <c r="A38" s="33"/>
      <c r="B38" s="51"/>
      <c r="C38" s="53"/>
      <c r="D38" s="54"/>
      <c r="E38" s="51"/>
      <c r="F38" s="56"/>
      <c r="G38" s="56"/>
    </row>
    <row r="39" spans="1:7">
      <c r="A39" s="33"/>
      <c r="B39" s="61"/>
      <c r="C39" s="62"/>
      <c r="D39" s="63"/>
      <c r="E39" s="61"/>
      <c r="F39" s="64"/>
      <c r="G39" s="64"/>
    </row>
    <row r="40" spans="1:7">
      <c r="A40" s="33"/>
      <c r="B40" s="61"/>
      <c r="C40" s="62"/>
      <c r="D40" s="63"/>
      <c r="E40" s="61"/>
      <c r="F40" s="64"/>
      <c r="G40" s="64"/>
    </row>
    <row r="41" spans="1:7">
      <c r="A41" s="33"/>
      <c r="B41" s="61"/>
      <c r="C41" s="62"/>
      <c r="D41" s="63"/>
      <c r="E41" s="61"/>
      <c r="F41" s="64"/>
      <c r="G41" s="64"/>
    </row>
    <row r="42" spans="1:7">
      <c r="A42" s="33"/>
      <c r="B42" s="61"/>
      <c r="C42" s="62"/>
      <c r="D42" s="63"/>
      <c r="E42" s="61"/>
      <c r="F42" s="64"/>
      <c r="G42" s="64"/>
    </row>
    <row r="43" spans="1:7">
      <c r="A43" s="33"/>
      <c r="B43" s="51"/>
      <c r="C43" s="53"/>
      <c r="D43" s="54"/>
      <c r="E43" s="51"/>
      <c r="F43" s="56"/>
      <c r="G43" s="56"/>
    </row>
    <row r="44" spans="1:7">
      <c r="A44" s="33"/>
      <c r="B44" s="51"/>
      <c r="C44" s="53"/>
      <c r="D44" s="54"/>
      <c r="E44" s="51"/>
      <c r="F44" s="56"/>
      <c r="G44" s="56"/>
    </row>
    <row r="45" spans="1:7">
      <c r="A45" s="33"/>
      <c r="B45" s="51"/>
      <c r="C45" s="53"/>
      <c r="D45" s="54"/>
      <c r="E45" s="51"/>
      <c r="F45" s="56"/>
      <c r="G45" s="56"/>
    </row>
    <row r="46" spans="1:7">
      <c r="A46" s="33"/>
      <c r="B46" s="51"/>
      <c r="C46" s="53"/>
      <c r="D46" s="54"/>
      <c r="E46" s="51"/>
      <c r="F46" s="56"/>
      <c r="G46" s="56"/>
    </row>
    <row r="47" spans="1:7">
      <c r="A47" s="169" t="s">
        <v>0</v>
      </c>
      <c r="B47" s="170"/>
      <c r="C47" s="170"/>
      <c r="D47" s="170"/>
      <c r="E47" s="171"/>
      <c r="F47" s="69"/>
      <c r="G47" s="69"/>
    </row>
  </sheetData>
  <mergeCells count="10">
    <mergeCell ref="A47:E47"/>
    <mergeCell ref="A7:B7"/>
    <mergeCell ref="C5:D6"/>
    <mergeCell ref="A1:G1"/>
    <mergeCell ref="A2:G2"/>
    <mergeCell ref="A3:G3"/>
    <mergeCell ref="A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JB</vt:lpstr>
      <vt:lpstr>JJ</vt:lpstr>
      <vt:lpstr>JKM</vt:lpstr>
      <vt:lpstr>JKK</vt:lpstr>
      <vt:lpstr>JU</vt:lpstr>
      <vt:lpstr>JB!Print_Area</vt:lpstr>
      <vt:lpstr>JJ!Print_Area</vt:lpstr>
      <vt:lpstr>JKK!Print_Area</vt:lpstr>
      <vt:lpstr>JKM!Print_Area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3014</dc:creator>
  <cp:lastModifiedBy>HayuWikan</cp:lastModifiedBy>
  <cp:lastPrinted>2019-12-07T03:57:26Z</cp:lastPrinted>
  <dcterms:created xsi:type="dcterms:W3CDTF">2016-08-01T05:42:29Z</dcterms:created>
  <dcterms:modified xsi:type="dcterms:W3CDTF">2019-12-17T07:22:18Z</dcterms:modified>
</cp:coreProperties>
</file>